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EA9776B-B0E6-4699-A760-669EFB11F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.12.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Q84" i="1"/>
  <c r="Q85" i="1" s="1"/>
  <c r="P84" i="1"/>
  <c r="P85" i="1" s="1"/>
  <c r="O84" i="1"/>
  <c r="O85" i="1" s="1"/>
  <c r="N84" i="1"/>
  <c r="M84" i="1"/>
  <c r="L84" i="1"/>
  <c r="K84" i="1"/>
  <c r="K85" i="1" s="1"/>
  <c r="J84" i="1"/>
  <c r="J85" i="1" s="1"/>
  <c r="I84" i="1"/>
  <c r="I85" i="1" s="1"/>
  <c r="H84" i="1"/>
  <c r="G84" i="1"/>
  <c r="F84" i="1"/>
  <c r="Q81" i="1"/>
  <c r="P81" i="1"/>
  <c r="O81" i="1"/>
  <c r="N81" i="1"/>
  <c r="N85" i="1" s="1"/>
  <c r="M81" i="1"/>
  <c r="M85" i="1" s="1"/>
  <c r="L81" i="1"/>
  <c r="L85" i="1" s="1"/>
  <c r="K81" i="1"/>
  <c r="J81" i="1"/>
  <c r="I81" i="1"/>
  <c r="H81" i="1"/>
  <c r="H85" i="1" s="1"/>
  <c r="G81" i="1"/>
  <c r="G85" i="1" s="1"/>
  <c r="F81" i="1"/>
  <c r="F85" i="1" s="1"/>
  <c r="Q73" i="1"/>
  <c r="P73" i="1"/>
  <c r="O73" i="1"/>
  <c r="N73" i="1"/>
  <c r="M73" i="1"/>
  <c r="L73" i="1"/>
  <c r="K73" i="1"/>
  <c r="J73" i="1"/>
  <c r="I73" i="1"/>
  <c r="H73" i="1"/>
  <c r="Q69" i="1"/>
  <c r="P69" i="1"/>
  <c r="O69" i="1"/>
  <c r="N69" i="1"/>
  <c r="M69" i="1"/>
  <c r="L69" i="1"/>
  <c r="K69" i="1"/>
  <c r="J69" i="1"/>
  <c r="I69" i="1"/>
  <c r="H69" i="1"/>
  <c r="G69" i="1"/>
  <c r="F69" i="1"/>
  <c r="Q61" i="1"/>
  <c r="P61" i="1"/>
  <c r="O61" i="1"/>
  <c r="N61" i="1"/>
  <c r="M61" i="1"/>
  <c r="L61" i="1"/>
  <c r="K61" i="1"/>
  <c r="J61" i="1"/>
  <c r="I61" i="1"/>
  <c r="H61" i="1"/>
  <c r="G61" i="1"/>
  <c r="F61" i="1"/>
  <c r="Q57" i="1"/>
  <c r="P57" i="1"/>
  <c r="O57" i="1"/>
  <c r="N57" i="1"/>
  <c r="M57" i="1"/>
  <c r="L57" i="1"/>
  <c r="K57" i="1"/>
  <c r="J57" i="1"/>
  <c r="I57" i="1"/>
  <c r="H57" i="1"/>
  <c r="G57" i="1"/>
  <c r="F57" i="1"/>
  <c r="P40" i="1"/>
  <c r="J40" i="1"/>
  <c r="E40" i="1"/>
  <c r="Q39" i="1"/>
  <c r="Q40" i="1" s="1"/>
  <c r="P39" i="1"/>
  <c r="O39" i="1"/>
  <c r="O40" i="1" s="1"/>
  <c r="N39" i="1"/>
  <c r="N40" i="1" s="1"/>
  <c r="M39" i="1"/>
  <c r="M40" i="1" s="1"/>
  <c r="L39" i="1"/>
  <c r="L40" i="1" s="1"/>
  <c r="K39" i="1"/>
  <c r="K40" i="1" s="1"/>
  <c r="J39" i="1"/>
  <c r="I39" i="1"/>
  <c r="H39" i="1"/>
  <c r="G39" i="1"/>
  <c r="G40" i="1" s="1"/>
  <c r="F39" i="1"/>
  <c r="F40" i="1" s="1"/>
  <c r="K36" i="1"/>
  <c r="J36" i="1"/>
  <c r="Q29" i="1"/>
  <c r="P29" i="1"/>
  <c r="O29" i="1"/>
  <c r="N29" i="1"/>
  <c r="M29" i="1"/>
  <c r="L29" i="1"/>
  <c r="K29" i="1"/>
  <c r="J29" i="1"/>
  <c r="I29" i="1"/>
  <c r="H29" i="1"/>
  <c r="Q26" i="1"/>
  <c r="P26" i="1"/>
  <c r="O26" i="1"/>
  <c r="N26" i="1"/>
  <c r="M26" i="1"/>
  <c r="L26" i="1"/>
  <c r="K26" i="1"/>
  <c r="J26" i="1"/>
  <c r="I26" i="1"/>
  <c r="I40" i="1" s="1"/>
  <c r="H26" i="1"/>
  <c r="H40" i="1" s="1"/>
  <c r="G26" i="1"/>
  <c r="F26" i="1"/>
  <c r="Q18" i="1"/>
  <c r="P18" i="1"/>
  <c r="O18" i="1"/>
  <c r="N18" i="1"/>
  <c r="M18" i="1"/>
  <c r="L18" i="1"/>
  <c r="K18" i="1"/>
  <c r="J18" i="1"/>
  <c r="I18" i="1"/>
  <c r="H18" i="1"/>
  <c r="G18" i="1"/>
  <c r="F18" i="1"/>
  <c r="Q14" i="1"/>
  <c r="P14" i="1"/>
  <c r="O14" i="1"/>
  <c r="N14" i="1"/>
  <c r="M14" i="1"/>
  <c r="L14" i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<sst xmlns="http://schemas.openxmlformats.org/spreadsheetml/2006/main" count="128" uniqueCount="70">
  <si>
    <t xml:space="preserve">                                        Категории: Школьники 7-11 лет</t>
  </si>
  <si>
    <t>№ рец.</t>
  </si>
  <si>
    <t>Прием пищи, наименование блюда</t>
  </si>
  <si>
    <t>Масса порции</t>
  </si>
  <si>
    <t>Пищевые вещества  ( г)</t>
  </si>
  <si>
    <t>Энергитическая ценность (ккал)</t>
  </si>
  <si>
    <t>Витамины(мг)</t>
  </si>
  <si>
    <t>Минеральные вещества (мг)</t>
  </si>
  <si>
    <t xml:space="preserve">      Б</t>
  </si>
  <si>
    <t xml:space="preserve">   Ж</t>
  </si>
  <si>
    <t xml:space="preserve">  У</t>
  </si>
  <si>
    <t xml:space="preserve">  В1</t>
  </si>
  <si>
    <t>С</t>
  </si>
  <si>
    <t>А</t>
  </si>
  <si>
    <t>Е</t>
  </si>
  <si>
    <t>Ca</t>
  </si>
  <si>
    <t>P</t>
  </si>
  <si>
    <t>Mg</t>
  </si>
  <si>
    <t>Fe</t>
  </si>
  <si>
    <t>Завтрак</t>
  </si>
  <si>
    <t>Масло сливочное 72,5 % жирности</t>
  </si>
  <si>
    <t>Сыр Российский</t>
  </si>
  <si>
    <t>Каша рассыпчатая гречневая с молоком и сахаром</t>
  </si>
  <si>
    <t>200/10</t>
  </si>
  <si>
    <t>Чай с сахаром и лимоном</t>
  </si>
  <si>
    <t>200/15/7</t>
  </si>
  <si>
    <t>Хлеб пшеничный 1 сорт</t>
  </si>
  <si>
    <t>Хлеб ржаной</t>
  </si>
  <si>
    <t>Всего в Завтрак</t>
  </si>
  <si>
    <t>2-й  Завтрак</t>
  </si>
  <si>
    <t>Запеканка из творога с морковью со сгущенным молоком</t>
  </si>
  <si>
    <t>150/20</t>
  </si>
  <si>
    <t>Кофейный напиток</t>
  </si>
  <si>
    <t>Всего во 2-й завтрак</t>
  </si>
  <si>
    <t xml:space="preserve">Обед </t>
  </si>
  <si>
    <t>Рассольник Ленинградский с картофелем</t>
  </si>
  <si>
    <t>Запеканка картофельная с печенью говяжей</t>
  </si>
  <si>
    <t>100/200</t>
  </si>
  <si>
    <t xml:space="preserve">Компот из смеси сухофруктов </t>
  </si>
  <si>
    <t xml:space="preserve">Всего в обед </t>
  </si>
  <si>
    <t>Полдник</t>
  </si>
  <si>
    <t>200/1шт.</t>
  </si>
  <si>
    <t>Всего в Полдник</t>
  </si>
  <si>
    <t>Ужин</t>
  </si>
  <si>
    <t>Горошек зеленый консервированный</t>
  </si>
  <si>
    <t>Макаронник с мясом (говядина)</t>
  </si>
  <si>
    <t>90/200</t>
  </si>
  <si>
    <t>Сок фруктовый (завод. упаковка)</t>
  </si>
  <si>
    <t>200/1шт</t>
  </si>
  <si>
    <t xml:space="preserve">Всего в Ужин </t>
  </si>
  <si>
    <t>2-й  Ужин</t>
  </si>
  <si>
    <t>Ряженка 2,5% жирности</t>
  </si>
  <si>
    <t xml:space="preserve">   200/1шт</t>
  </si>
  <si>
    <t xml:space="preserve">Всего в 2-й Ужин </t>
  </si>
  <si>
    <t>Всего в 1 неделю понедельник</t>
  </si>
  <si>
    <t>Сезон :  осенне-зимний 2023 г.</t>
  </si>
  <si>
    <t>Меню на 1 неделю понедельник 18 декабря 2023 г.</t>
  </si>
  <si>
    <t xml:space="preserve">Огурцы свежие </t>
  </si>
  <si>
    <t xml:space="preserve">Яблоки свежие </t>
  </si>
  <si>
    <t xml:space="preserve">                                                     Категории: Школьники 12 лет и старше</t>
  </si>
  <si>
    <t>250/10</t>
  </si>
  <si>
    <t>375/376</t>
  </si>
  <si>
    <t>Чай с сахором и лимоном</t>
  </si>
  <si>
    <t>200/80</t>
  </si>
  <si>
    <t>Всего в 2-й завтак</t>
  </si>
  <si>
    <t>Овощи свежие или соленые</t>
  </si>
  <si>
    <t>100/300</t>
  </si>
  <si>
    <t xml:space="preserve">Яблоки свежие калиброванные </t>
  </si>
  <si>
    <t>Масло сливочное 72,5% жирности</t>
  </si>
  <si>
    <t>Меню на 1 неделю понедельник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</si>
</sst>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13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/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2" fontId="1" fillId="3" borderId="13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15" xfId="0" applyFont="1" applyBorder="1"/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abSelected="1" topLeftCell="A28" workbookViewId="0">
      <selection activeCell="A46" sqref="A46:A47"/>
    </sheetView>
  </sheetViews>
  <sheetFormatPr defaultRowHeight="15" x14ac:dyDescent="0.25"/>
  <sheetData>
    <row r="1" spans="1:18" ht="15.75" x14ac:dyDescent="0.25">
      <c r="A1" s="83" t="s">
        <v>55</v>
      </c>
      <c r="B1" s="83"/>
      <c r="C1" s="83"/>
      <c r="D1" s="83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3"/>
    </row>
    <row r="2" spans="1:18" ht="15.75" x14ac:dyDescent="0.25">
      <c r="A2" s="1" t="s">
        <v>0</v>
      </c>
      <c r="B2" s="4"/>
      <c r="C2" s="4"/>
      <c r="D2" s="4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3"/>
    </row>
    <row r="3" spans="1:18" ht="15.75" x14ac:dyDescent="0.25">
      <c r="A3" s="84" t="s">
        <v>56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5.75" x14ac:dyDescent="0.25">
      <c r="A4" s="85" t="s">
        <v>1</v>
      </c>
      <c r="B4" s="87" t="s">
        <v>2</v>
      </c>
      <c r="C4" s="88"/>
      <c r="D4" s="85"/>
      <c r="E4" s="91" t="s">
        <v>3</v>
      </c>
      <c r="F4" s="93" t="s">
        <v>4</v>
      </c>
      <c r="G4" s="94"/>
      <c r="H4" s="95"/>
      <c r="I4" s="91" t="s">
        <v>5</v>
      </c>
      <c r="J4" s="93" t="s">
        <v>6</v>
      </c>
      <c r="K4" s="94"/>
      <c r="L4" s="94"/>
      <c r="M4" s="95"/>
      <c r="N4" s="93" t="s">
        <v>7</v>
      </c>
      <c r="O4" s="94"/>
      <c r="P4" s="94"/>
      <c r="Q4" s="95"/>
      <c r="R4" s="3"/>
    </row>
    <row r="5" spans="1:18" ht="15.75" x14ac:dyDescent="0.25">
      <c r="A5" s="86"/>
      <c r="B5" s="89"/>
      <c r="C5" s="90"/>
      <c r="D5" s="86"/>
      <c r="E5" s="92"/>
      <c r="F5" s="6" t="s">
        <v>8</v>
      </c>
      <c r="G5" s="6" t="s">
        <v>9</v>
      </c>
      <c r="H5" s="6" t="s">
        <v>10</v>
      </c>
      <c r="I5" s="92"/>
      <c r="J5" s="7" t="s">
        <v>11</v>
      </c>
      <c r="K5" s="7" t="s">
        <v>12</v>
      </c>
      <c r="L5" s="7" t="s">
        <v>13</v>
      </c>
      <c r="M5" s="5" t="s">
        <v>14</v>
      </c>
      <c r="N5" s="8" t="s">
        <v>15</v>
      </c>
      <c r="O5" s="7" t="s">
        <v>16</v>
      </c>
      <c r="P5" s="7" t="s">
        <v>17</v>
      </c>
      <c r="Q5" s="5" t="s">
        <v>18</v>
      </c>
      <c r="R5" s="3"/>
    </row>
    <row r="6" spans="1:18" x14ac:dyDescent="0.25">
      <c r="A6" s="9">
        <v>1</v>
      </c>
      <c r="B6" s="77">
        <v>2</v>
      </c>
      <c r="C6" s="78"/>
      <c r="D6" s="79"/>
      <c r="E6" s="9">
        <v>3</v>
      </c>
      <c r="F6" s="9">
        <v>4</v>
      </c>
      <c r="G6" s="9">
        <v>5</v>
      </c>
      <c r="H6" s="9">
        <v>6</v>
      </c>
      <c r="I6" s="10">
        <v>7</v>
      </c>
      <c r="J6" s="9">
        <v>8</v>
      </c>
      <c r="K6" s="9">
        <v>9</v>
      </c>
      <c r="L6" s="9">
        <v>10</v>
      </c>
      <c r="M6" s="11">
        <v>11</v>
      </c>
      <c r="N6" s="9">
        <v>12</v>
      </c>
      <c r="O6" s="9">
        <v>13</v>
      </c>
      <c r="P6" s="9">
        <v>14</v>
      </c>
      <c r="Q6" s="12">
        <v>15</v>
      </c>
      <c r="R6" s="3"/>
    </row>
    <row r="7" spans="1:18" ht="15.75" x14ac:dyDescent="0.25">
      <c r="A7" s="13"/>
      <c r="B7" s="59" t="s">
        <v>19</v>
      </c>
      <c r="C7" s="60"/>
      <c r="D7" s="61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3"/>
    </row>
    <row r="8" spans="1:18" ht="15.75" x14ac:dyDescent="0.25">
      <c r="A8" s="13">
        <v>14</v>
      </c>
      <c r="B8" s="62" t="s">
        <v>20</v>
      </c>
      <c r="C8" s="63"/>
      <c r="D8" s="64"/>
      <c r="E8" s="14">
        <v>10</v>
      </c>
      <c r="F8" s="14">
        <v>7.0000000000000007E-2</v>
      </c>
      <c r="G8" s="14">
        <v>6.86</v>
      </c>
      <c r="H8" s="14">
        <v>0.09</v>
      </c>
      <c r="I8" s="14">
        <v>62</v>
      </c>
      <c r="J8" s="15">
        <v>0</v>
      </c>
      <c r="K8" s="15">
        <v>0</v>
      </c>
      <c r="L8" s="15">
        <v>7.0000000000000007E-2</v>
      </c>
      <c r="M8" s="15">
        <v>0.1</v>
      </c>
      <c r="N8" s="15">
        <v>1.58</v>
      </c>
      <c r="O8" s="15">
        <v>2.2599999999999998</v>
      </c>
      <c r="P8" s="15">
        <v>0.03</v>
      </c>
      <c r="Q8" s="15">
        <v>0.01</v>
      </c>
      <c r="R8" s="3"/>
    </row>
    <row r="9" spans="1:18" ht="15.75" x14ac:dyDescent="0.25">
      <c r="A9" s="13">
        <v>15</v>
      </c>
      <c r="B9" s="62" t="s">
        <v>21</v>
      </c>
      <c r="C9" s="63"/>
      <c r="D9" s="64"/>
      <c r="E9" s="16">
        <v>15</v>
      </c>
      <c r="F9" s="14">
        <v>3.9</v>
      </c>
      <c r="G9" s="14">
        <v>3.98</v>
      </c>
      <c r="H9" s="15">
        <v>0</v>
      </c>
      <c r="I9" s="14">
        <v>51</v>
      </c>
      <c r="J9" s="15">
        <v>0</v>
      </c>
      <c r="K9" s="15">
        <v>0.02</v>
      </c>
      <c r="L9" s="15">
        <v>0.05</v>
      </c>
      <c r="M9" s="15">
        <v>0.02</v>
      </c>
      <c r="N9" s="15">
        <v>105</v>
      </c>
      <c r="O9" s="15">
        <v>60</v>
      </c>
      <c r="P9" s="15">
        <v>100</v>
      </c>
      <c r="Q9" s="15">
        <v>0.2</v>
      </c>
      <c r="R9" s="3"/>
    </row>
    <row r="10" spans="1:18" ht="15.75" x14ac:dyDescent="0.25">
      <c r="A10" s="17">
        <v>171</v>
      </c>
      <c r="B10" s="74" t="s">
        <v>22</v>
      </c>
      <c r="C10" s="75"/>
      <c r="D10" s="76"/>
      <c r="E10" s="18" t="s">
        <v>23</v>
      </c>
      <c r="F10" s="18">
        <v>5.26</v>
      </c>
      <c r="G10" s="18">
        <v>4.68</v>
      </c>
      <c r="H10" s="18">
        <v>18.7</v>
      </c>
      <c r="I10" s="18">
        <v>152.36000000000001</v>
      </c>
      <c r="J10" s="19">
        <v>0.05</v>
      </c>
      <c r="K10" s="19">
        <v>0.8</v>
      </c>
      <c r="L10" s="19">
        <v>0.01</v>
      </c>
      <c r="M10" s="19">
        <v>0.5</v>
      </c>
      <c r="N10" s="19">
        <v>76.66</v>
      </c>
      <c r="O10" s="19">
        <v>80.599999999999994</v>
      </c>
      <c r="P10" s="19">
        <v>25.88</v>
      </c>
      <c r="Q10" s="19">
        <v>0.6</v>
      </c>
      <c r="R10" s="20"/>
    </row>
    <row r="11" spans="1:18" ht="15.75" x14ac:dyDescent="0.25">
      <c r="A11" s="13">
        <v>375</v>
      </c>
      <c r="B11" s="80" t="s">
        <v>24</v>
      </c>
      <c r="C11" s="81"/>
      <c r="D11" s="82"/>
      <c r="E11" s="21" t="s">
        <v>25</v>
      </c>
      <c r="F11" s="14">
        <v>1.41</v>
      </c>
      <c r="G11" s="14">
        <v>1.43</v>
      </c>
      <c r="H11" s="14">
        <v>15</v>
      </c>
      <c r="I11" s="14">
        <v>83</v>
      </c>
      <c r="J11" s="15">
        <v>0.01</v>
      </c>
      <c r="K11" s="15">
        <v>0.26</v>
      </c>
      <c r="L11" s="15">
        <v>0.01</v>
      </c>
      <c r="M11" s="15">
        <v>0</v>
      </c>
      <c r="N11" s="15">
        <v>40.06</v>
      </c>
      <c r="O11" s="15">
        <v>20.149999999999999</v>
      </c>
      <c r="P11" s="15">
        <v>1.5</v>
      </c>
      <c r="Q11" s="15">
        <v>0.3</v>
      </c>
      <c r="R11" s="22"/>
    </row>
    <row r="12" spans="1:18" ht="15.75" x14ac:dyDescent="0.25">
      <c r="A12" s="13"/>
      <c r="B12" s="62" t="s">
        <v>26</v>
      </c>
      <c r="C12" s="63"/>
      <c r="D12" s="64"/>
      <c r="E12" s="14">
        <v>50</v>
      </c>
      <c r="F12" s="14">
        <v>6.8</v>
      </c>
      <c r="G12" s="14">
        <v>1.28</v>
      </c>
      <c r="H12" s="14">
        <v>29.6</v>
      </c>
      <c r="I12" s="14">
        <v>158</v>
      </c>
      <c r="J12" s="15">
        <v>0.02</v>
      </c>
      <c r="K12" s="15">
        <v>0.4</v>
      </c>
      <c r="L12" s="15">
        <v>0.02</v>
      </c>
      <c r="M12" s="15">
        <v>0.48</v>
      </c>
      <c r="N12" s="15">
        <v>34.4</v>
      </c>
      <c r="O12" s="15">
        <v>71.2</v>
      </c>
      <c r="P12" s="15">
        <v>20</v>
      </c>
      <c r="Q12" s="15">
        <v>1.6</v>
      </c>
      <c r="R12" s="3"/>
    </row>
    <row r="13" spans="1:18" ht="15.75" x14ac:dyDescent="0.25">
      <c r="A13" s="13"/>
      <c r="B13" s="62" t="s">
        <v>27</v>
      </c>
      <c r="C13" s="63"/>
      <c r="D13" s="64"/>
      <c r="E13" s="16">
        <v>20</v>
      </c>
      <c r="F13" s="14">
        <v>2.13</v>
      </c>
      <c r="G13" s="14">
        <v>0.56000000000000005</v>
      </c>
      <c r="H13" s="14">
        <v>13.11</v>
      </c>
      <c r="I13" s="14">
        <v>66</v>
      </c>
      <c r="J13" s="15">
        <v>0.03</v>
      </c>
      <c r="K13" s="15">
        <v>0.06</v>
      </c>
      <c r="L13" s="15">
        <v>0</v>
      </c>
      <c r="M13" s="15">
        <v>0.66</v>
      </c>
      <c r="N13" s="15">
        <v>10.6</v>
      </c>
      <c r="O13" s="15">
        <v>47.4</v>
      </c>
      <c r="P13" s="15">
        <v>14.1</v>
      </c>
      <c r="Q13" s="15">
        <v>1.17</v>
      </c>
      <c r="R13" s="23"/>
    </row>
    <row r="14" spans="1:18" ht="15.75" x14ac:dyDescent="0.25">
      <c r="A14" s="13"/>
      <c r="B14" s="56" t="s">
        <v>28</v>
      </c>
      <c r="C14" s="57"/>
      <c r="D14" s="58"/>
      <c r="E14" s="24">
        <v>527</v>
      </c>
      <c r="F14" s="25">
        <f t="shared" ref="F14:Q14" si="0">SUM(F8:F13)</f>
        <v>19.57</v>
      </c>
      <c r="G14" s="25">
        <f t="shared" si="0"/>
        <v>18.79</v>
      </c>
      <c r="H14" s="25">
        <f t="shared" si="0"/>
        <v>76.5</v>
      </c>
      <c r="I14" s="25">
        <f t="shared" si="0"/>
        <v>572.36</v>
      </c>
      <c r="J14" s="25">
        <f t="shared" si="0"/>
        <v>0.11</v>
      </c>
      <c r="K14" s="25">
        <f t="shared" si="0"/>
        <v>1.54</v>
      </c>
      <c r="L14" s="25">
        <f t="shared" si="0"/>
        <v>0.16</v>
      </c>
      <c r="M14" s="25">
        <f t="shared" si="0"/>
        <v>1.7600000000000002</v>
      </c>
      <c r="N14" s="25">
        <f t="shared" si="0"/>
        <v>268.3</v>
      </c>
      <c r="O14" s="25">
        <f t="shared" si="0"/>
        <v>281.60999999999996</v>
      </c>
      <c r="P14" s="25">
        <f t="shared" si="0"/>
        <v>161.51</v>
      </c>
      <c r="Q14" s="25">
        <f t="shared" si="0"/>
        <v>3.88</v>
      </c>
      <c r="R14" s="3"/>
    </row>
    <row r="15" spans="1:18" ht="15.75" x14ac:dyDescent="0.25">
      <c r="A15" s="13"/>
      <c r="B15" s="59" t="s">
        <v>29</v>
      </c>
      <c r="C15" s="60"/>
      <c r="D15" s="61"/>
      <c r="E15" s="14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3"/>
    </row>
    <row r="16" spans="1:18" ht="30" customHeight="1" x14ac:dyDescent="0.25">
      <c r="A16" s="17">
        <v>224</v>
      </c>
      <c r="B16" s="74" t="s">
        <v>30</v>
      </c>
      <c r="C16" s="75"/>
      <c r="D16" s="76"/>
      <c r="E16" s="27" t="s">
        <v>31</v>
      </c>
      <c r="F16" s="18">
        <v>10.6</v>
      </c>
      <c r="G16" s="18">
        <v>6.1</v>
      </c>
      <c r="H16" s="18">
        <v>8.4</v>
      </c>
      <c r="I16" s="18">
        <v>131.80000000000001</v>
      </c>
      <c r="J16" s="19">
        <v>0.02</v>
      </c>
      <c r="K16" s="19">
        <v>1.01</v>
      </c>
      <c r="L16" s="19">
        <v>0.02</v>
      </c>
      <c r="M16" s="19">
        <v>0.6</v>
      </c>
      <c r="N16" s="19">
        <v>81.93</v>
      </c>
      <c r="O16" s="19">
        <v>109.48</v>
      </c>
      <c r="P16" s="19">
        <v>25.58</v>
      </c>
      <c r="Q16" s="19">
        <v>1.07</v>
      </c>
      <c r="R16" s="28"/>
    </row>
    <row r="17" spans="1:18" ht="15.75" x14ac:dyDescent="0.25">
      <c r="A17" s="13">
        <v>379</v>
      </c>
      <c r="B17" s="62" t="s">
        <v>32</v>
      </c>
      <c r="C17" s="63"/>
      <c r="D17" s="64"/>
      <c r="E17" s="14">
        <v>200</v>
      </c>
      <c r="F17" s="14">
        <v>6.58</v>
      </c>
      <c r="G17" s="14">
        <v>7.04</v>
      </c>
      <c r="H17" s="14">
        <v>98.25</v>
      </c>
      <c r="I17" s="14">
        <v>430</v>
      </c>
      <c r="J17" s="15">
        <v>0.5</v>
      </c>
      <c r="K17" s="15">
        <v>0.6</v>
      </c>
      <c r="L17" s="15">
        <v>0.06</v>
      </c>
      <c r="M17" s="15">
        <v>0.6</v>
      </c>
      <c r="N17" s="15">
        <v>200.76</v>
      </c>
      <c r="O17" s="15">
        <v>130.65</v>
      </c>
      <c r="P17" s="15">
        <v>20.45</v>
      </c>
      <c r="Q17" s="15">
        <v>0.1</v>
      </c>
      <c r="R17" s="3"/>
    </row>
    <row r="18" spans="1:18" ht="15.75" x14ac:dyDescent="0.25">
      <c r="A18" s="13"/>
      <c r="B18" s="56" t="s">
        <v>33</v>
      </c>
      <c r="C18" s="57"/>
      <c r="D18" s="58"/>
      <c r="E18" s="29">
        <v>370</v>
      </c>
      <c r="F18" s="25">
        <f t="shared" ref="F18:Q18" si="1">SUM(F16:F17)</f>
        <v>17.18</v>
      </c>
      <c r="G18" s="25">
        <f t="shared" si="1"/>
        <v>13.14</v>
      </c>
      <c r="H18" s="25">
        <f t="shared" si="1"/>
        <v>106.65</v>
      </c>
      <c r="I18" s="25">
        <f t="shared" si="1"/>
        <v>561.79999999999995</v>
      </c>
      <c r="J18" s="25">
        <f t="shared" si="1"/>
        <v>0.52</v>
      </c>
      <c r="K18" s="25">
        <f t="shared" si="1"/>
        <v>1.6099999999999999</v>
      </c>
      <c r="L18" s="25">
        <f t="shared" si="1"/>
        <v>0.08</v>
      </c>
      <c r="M18" s="25">
        <f t="shared" si="1"/>
        <v>1.2</v>
      </c>
      <c r="N18" s="25">
        <f t="shared" si="1"/>
        <v>282.69</v>
      </c>
      <c r="O18" s="25">
        <f t="shared" si="1"/>
        <v>240.13</v>
      </c>
      <c r="P18" s="25">
        <f t="shared" si="1"/>
        <v>46.03</v>
      </c>
      <c r="Q18" s="25">
        <f t="shared" si="1"/>
        <v>1.1700000000000002</v>
      </c>
      <c r="R18" s="3"/>
    </row>
    <row r="19" spans="1:18" ht="15.75" x14ac:dyDescent="0.25">
      <c r="A19" s="30"/>
      <c r="B19" s="59" t="s">
        <v>34</v>
      </c>
      <c r="C19" s="60"/>
      <c r="D19" s="61"/>
      <c r="E19" s="31"/>
      <c r="F19" s="32"/>
      <c r="G19" s="33"/>
      <c r="H19" s="31"/>
      <c r="I19" s="32"/>
      <c r="J19" s="34"/>
      <c r="K19" s="35"/>
      <c r="L19" s="34"/>
      <c r="M19" s="35"/>
      <c r="N19" s="34"/>
      <c r="O19" s="35"/>
      <c r="P19" s="34"/>
      <c r="Q19" s="34"/>
      <c r="R19" s="3"/>
    </row>
    <row r="20" spans="1:18" ht="15.75" x14ac:dyDescent="0.25">
      <c r="A20" s="13">
        <v>71</v>
      </c>
      <c r="B20" s="62" t="s">
        <v>57</v>
      </c>
      <c r="C20" s="63"/>
      <c r="D20" s="64"/>
      <c r="E20" s="14">
        <v>60</v>
      </c>
      <c r="F20" s="15">
        <v>0.48</v>
      </c>
      <c r="G20" s="15">
        <v>0</v>
      </c>
      <c r="H20" s="15">
        <v>3.48</v>
      </c>
      <c r="I20" s="14">
        <v>18</v>
      </c>
      <c r="J20" s="15">
        <v>0.04</v>
      </c>
      <c r="K20" s="15">
        <v>15</v>
      </c>
      <c r="L20" s="15">
        <v>0</v>
      </c>
      <c r="M20" s="15">
        <v>0.04</v>
      </c>
      <c r="N20" s="15">
        <v>8.4</v>
      </c>
      <c r="O20" s="15">
        <v>15.6</v>
      </c>
      <c r="P20" s="15">
        <v>12</v>
      </c>
      <c r="Q20" s="15">
        <v>0.54</v>
      </c>
      <c r="R20" s="3"/>
    </row>
    <row r="21" spans="1:18" ht="33.75" customHeight="1" x14ac:dyDescent="0.25">
      <c r="A21" s="13">
        <v>96</v>
      </c>
      <c r="B21" s="65" t="s">
        <v>35</v>
      </c>
      <c r="C21" s="66"/>
      <c r="D21" s="67"/>
      <c r="E21" s="14">
        <v>250</v>
      </c>
      <c r="F21" s="15">
        <v>1.3</v>
      </c>
      <c r="G21" s="15">
        <v>1.7</v>
      </c>
      <c r="H21" s="15">
        <v>8.8000000000000007</v>
      </c>
      <c r="I21" s="14">
        <v>53.3</v>
      </c>
      <c r="J21" s="15">
        <v>0.05</v>
      </c>
      <c r="K21" s="15">
        <v>2</v>
      </c>
      <c r="L21" s="15">
        <v>0.03</v>
      </c>
      <c r="M21" s="15">
        <v>0.06</v>
      </c>
      <c r="N21" s="15">
        <v>11</v>
      </c>
      <c r="O21" s="15">
        <v>37.1</v>
      </c>
      <c r="P21" s="15">
        <v>2.4</v>
      </c>
      <c r="Q21" s="15">
        <v>0.01</v>
      </c>
      <c r="R21" s="3"/>
    </row>
    <row r="22" spans="1:18" ht="33" customHeight="1" x14ac:dyDescent="0.25">
      <c r="A22" s="36">
        <v>284</v>
      </c>
      <c r="B22" s="71" t="s">
        <v>36</v>
      </c>
      <c r="C22" s="72"/>
      <c r="D22" s="73"/>
      <c r="E22" s="37" t="s">
        <v>37</v>
      </c>
      <c r="F22" s="38">
        <v>10.1</v>
      </c>
      <c r="G22" s="38">
        <v>5.9</v>
      </c>
      <c r="H22" s="38">
        <v>8.1999999999999993</v>
      </c>
      <c r="I22" s="39">
        <v>123.5</v>
      </c>
      <c r="J22" s="38">
        <v>0.1</v>
      </c>
      <c r="K22" s="38">
        <v>9.64</v>
      </c>
      <c r="L22" s="38">
        <v>0.01</v>
      </c>
      <c r="M22" s="38">
        <v>1.82</v>
      </c>
      <c r="N22" s="38">
        <v>16.46</v>
      </c>
      <c r="O22" s="38">
        <v>124.6</v>
      </c>
      <c r="P22" s="38">
        <v>20.55</v>
      </c>
      <c r="Q22" s="38">
        <v>1.91</v>
      </c>
      <c r="R22" s="40"/>
    </row>
    <row r="23" spans="1:18" ht="28.5" customHeight="1" x14ac:dyDescent="0.25">
      <c r="A23" s="13">
        <v>349</v>
      </c>
      <c r="B23" s="65" t="s">
        <v>38</v>
      </c>
      <c r="C23" s="66"/>
      <c r="D23" s="67"/>
      <c r="E23" s="14">
        <v>200</v>
      </c>
      <c r="F23" s="15">
        <v>0.08</v>
      </c>
      <c r="G23" s="15">
        <v>0</v>
      </c>
      <c r="H23" s="15">
        <v>21.82</v>
      </c>
      <c r="I23" s="14">
        <v>120</v>
      </c>
      <c r="J23" s="15">
        <v>0.01</v>
      </c>
      <c r="K23" s="15">
        <v>0.5</v>
      </c>
      <c r="L23" s="15">
        <v>0.02</v>
      </c>
      <c r="M23" s="15">
        <v>0.4</v>
      </c>
      <c r="N23" s="15">
        <v>500.02</v>
      </c>
      <c r="O23" s="15">
        <v>20.61</v>
      </c>
      <c r="P23" s="15">
        <v>30.02</v>
      </c>
      <c r="Q23" s="15">
        <v>10.86</v>
      </c>
      <c r="R23" s="3"/>
    </row>
    <row r="24" spans="1:18" ht="15.75" x14ac:dyDescent="0.25">
      <c r="A24" s="13"/>
      <c r="B24" s="62" t="s">
        <v>27</v>
      </c>
      <c r="C24" s="63"/>
      <c r="D24" s="64"/>
      <c r="E24" s="14">
        <v>40</v>
      </c>
      <c r="F24" s="15">
        <v>5.13</v>
      </c>
      <c r="G24" s="15">
        <v>0.93</v>
      </c>
      <c r="H24" s="15">
        <v>24.93</v>
      </c>
      <c r="I24" s="14">
        <v>128</v>
      </c>
      <c r="J24" s="15">
        <v>0.02</v>
      </c>
      <c r="K24" s="15">
        <v>0.5</v>
      </c>
      <c r="L24" s="15">
        <v>0.02</v>
      </c>
      <c r="M24" s="15">
        <v>0.7</v>
      </c>
      <c r="N24" s="15">
        <v>22</v>
      </c>
      <c r="O24" s="15">
        <v>29.33</v>
      </c>
      <c r="P24" s="15">
        <v>7</v>
      </c>
      <c r="Q24" s="15">
        <v>0.02</v>
      </c>
      <c r="R24" s="41"/>
    </row>
    <row r="25" spans="1:18" ht="15.75" x14ac:dyDescent="0.25">
      <c r="A25" s="13"/>
      <c r="B25" s="62" t="s">
        <v>26</v>
      </c>
      <c r="C25" s="63"/>
      <c r="D25" s="64"/>
      <c r="E25" s="14">
        <v>60</v>
      </c>
      <c r="F25" s="15">
        <v>3.4</v>
      </c>
      <c r="G25" s="15">
        <v>0.64</v>
      </c>
      <c r="H25" s="15">
        <v>14.8</v>
      </c>
      <c r="I25" s="14">
        <v>79</v>
      </c>
      <c r="J25" s="15">
        <v>0.11</v>
      </c>
      <c r="K25" s="15">
        <v>0</v>
      </c>
      <c r="L25" s="15">
        <v>0.01</v>
      </c>
      <c r="M25" s="15">
        <v>0.67</v>
      </c>
      <c r="N25" s="15">
        <v>17.2</v>
      </c>
      <c r="O25" s="15">
        <v>105.6</v>
      </c>
      <c r="P25" s="15">
        <v>10</v>
      </c>
      <c r="Q25" s="15">
        <v>1.6</v>
      </c>
      <c r="R25" s="41"/>
    </row>
    <row r="26" spans="1:18" ht="15.75" x14ac:dyDescent="0.25">
      <c r="A26" s="13"/>
      <c r="B26" s="56" t="s">
        <v>39</v>
      </c>
      <c r="C26" s="57"/>
      <c r="D26" s="58"/>
      <c r="E26" s="25">
        <v>900</v>
      </c>
      <c r="F26" s="25">
        <f>SUM(F20:F25)</f>
        <v>20.49</v>
      </c>
      <c r="G26" s="25">
        <f t="shared" ref="G26:Q26" si="2">SUM(G20:G25)</f>
        <v>9.1700000000000017</v>
      </c>
      <c r="H26" s="25">
        <f t="shared" si="2"/>
        <v>82.029999999999987</v>
      </c>
      <c r="I26" s="25">
        <f t="shared" si="2"/>
        <v>521.79999999999995</v>
      </c>
      <c r="J26" s="25">
        <f t="shared" si="2"/>
        <v>0.33</v>
      </c>
      <c r="K26" s="25">
        <f t="shared" si="2"/>
        <v>27.64</v>
      </c>
      <c r="L26" s="25">
        <f t="shared" si="2"/>
        <v>0.09</v>
      </c>
      <c r="M26" s="25">
        <f t="shared" si="2"/>
        <v>3.6900000000000004</v>
      </c>
      <c r="N26" s="25">
        <f t="shared" si="2"/>
        <v>575.08000000000004</v>
      </c>
      <c r="O26" s="25">
        <f t="shared" si="2"/>
        <v>332.84000000000003</v>
      </c>
      <c r="P26" s="25">
        <f t="shared" si="2"/>
        <v>81.97</v>
      </c>
      <c r="Q26" s="25">
        <f t="shared" si="2"/>
        <v>14.94</v>
      </c>
      <c r="R26" s="3"/>
    </row>
    <row r="27" spans="1:18" ht="15.75" x14ac:dyDescent="0.25">
      <c r="A27" s="30"/>
      <c r="B27" s="68" t="s">
        <v>40</v>
      </c>
      <c r="C27" s="69"/>
      <c r="D27" s="70"/>
      <c r="E27" s="31"/>
      <c r="F27" s="32"/>
      <c r="G27" s="31"/>
      <c r="H27" s="31"/>
      <c r="I27" s="42"/>
      <c r="J27" s="32"/>
      <c r="K27" s="31"/>
      <c r="L27" s="32"/>
      <c r="M27" s="31"/>
      <c r="N27" s="32"/>
      <c r="O27" s="43"/>
      <c r="P27" s="32"/>
      <c r="Q27" s="31"/>
      <c r="R27" s="3"/>
    </row>
    <row r="28" spans="1:18" ht="15.75" x14ac:dyDescent="0.25">
      <c r="A28" s="13">
        <v>338</v>
      </c>
      <c r="B28" s="62" t="s">
        <v>58</v>
      </c>
      <c r="C28" s="63"/>
      <c r="D28" s="64"/>
      <c r="E28" s="14" t="s">
        <v>41</v>
      </c>
      <c r="F28" s="14">
        <v>0.4</v>
      </c>
      <c r="G28" s="15">
        <v>0</v>
      </c>
      <c r="H28" s="14">
        <v>19.600000000000001</v>
      </c>
      <c r="I28" s="14">
        <v>88</v>
      </c>
      <c r="J28" s="15">
        <v>0.06</v>
      </c>
      <c r="K28" s="15">
        <v>20</v>
      </c>
      <c r="L28" s="15">
        <v>0.03</v>
      </c>
      <c r="M28" s="15">
        <v>0.8</v>
      </c>
      <c r="N28" s="15">
        <v>28</v>
      </c>
      <c r="O28" s="15">
        <v>17</v>
      </c>
      <c r="P28" s="15">
        <v>15</v>
      </c>
      <c r="Q28" s="15">
        <v>2.4</v>
      </c>
      <c r="R28" s="3"/>
    </row>
    <row r="29" spans="1:18" ht="15.75" x14ac:dyDescent="0.25">
      <c r="A29" s="44"/>
      <c r="B29" s="56" t="s">
        <v>42</v>
      </c>
      <c r="C29" s="57"/>
      <c r="D29" s="58"/>
      <c r="E29" s="45">
        <v>200</v>
      </c>
      <c r="F29" s="25">
        <v>0.4</v>
      </c>
      <c r="G29" s="26">
        <v>0</v>
      </c>
      <c r="H29" s="45">
        <f t="shared" ref="H29:Q29" si="3">H28</f>
        <v>19.600000000000001</v>
      </c>
      <c r="I29" s="46">
        <f t="shared" si="3"/>
        <v>88</v>
      </c>
      <c r="J29" s="45">
        <f t="shared" si="3"/>
        <v>0.06</v>
      </c>
      <c r="K29" s="45">
        <f t="shared" si="3"/>
        <v>20</v>
      </c>
      <c r="L29" s="45">
        <f t="shared" si="3"/>
        <v>0.03</v>
      </c>
      <c r="M29" s="45">
        <f t="shared" si="3"/>
        <v>0.8</v>
      </c>
      <c r="N29" s="45">
        <f t="shared" si="3"/>
        <v>28</v>
      </c>
      <c r="O29" s="45">
        <f t="shared" si="3"/>
        <v>17</v>
      </c>
      <c r="P29" s="45">
        <f t="shared" si="3"/>
        <v>15</v>
      </c>
      <c r="Q29" s="45">
        <f t="shared" si="3"/>
        <v>2.4</v>
      </c>
      <c r="R29" s="3"/>
    </row>
    <row r="30" spans="1:18" ht="15.75" x14ac:dyDescent="0.25">
      <c r="A30" s="47"/>
      <c r="B30" s="59" t="s">
        <v>43</v>
      </c>
      <c r="C30" s="60"/>
      <c r="D30" s="61"/>
      <c r="E30" s="48"/>
      <c r="F30" s="49"/>
      <c r="G30" s="49"/>
      <c r="H30" s="49"/>
      <c r="I30" s="49"/>
      <c r="J30" s="50"/>
      <c r="K30" s="50"/>
      <c r="L30" s="50"/>
      <c r="M30" s="50"/>
      <c r="N30" s="50"/>
      <c r="O30" s="50"/>
      <c r="P30" s="50"/>
      <c r="Q30" s="51"/>
      <c r="R30" s="3"/>
    </row>
    <row r="31" spans="1:18" ht="30" customHeight="1" x14ac:dyDescent="0.25">
      <c r="A31" s="13">
        <v>131</v>
      </c>
      <c r="B31" s="65" t="s">
        <v>44</v>
      </c>
      <c r="C31" s="66"/>
      <c r="D31" s="67"/>
      <c r="E31" s="21">
        <v>60</v>
      </c>
      <c r="F31" s="14">
        <v>0.53</v>
      </c>
      <c r="G31" s="14">
        <v>0.3</v>
      </c>
      <c r="H31" s="14">
        <v>1.1000000000000001</v>
      </c>
      <c r="I31" s="14">
        <v>8</v>
      </c>
      <c r="J31" s="15">
        <v>0.02</v>
      </c>
      <c r="K31" s="15">
        <v>2</v>
      </c>
      <c r="L31" s="15">
        <v>0.3</v>
      </c>
      <c r="M31" s="15">
        <v>0.38</v>
      </c>
      <c r="N31" s="15">
        <v>4</v>
      </c>
      <c r="O31" s="15">
        <v>62</v>
      </c>
      <c r="P31" s="15">
        <v>17</v>
      </c>
      <c r="Q31" s="15">
        <v>0.7</v>
      </c>
      <c r="R31" s="22"/>
    </row>
    <row r="32" spans="1:18" ht="28.5" customHeight="1" x14ac:dyDescent="0.25">
      <c r="A32" s="13">
        <v>285</v>
      </c>
      <c r="B32" s="65" t="s">
        <v>45</v>
      </c>
      <c r="C32" s="66"/>
      <c r="D32" s="67"/>
      <c r="E32" s="16" t="s">
        <v>46</v>
      </c>
      <c r="F32" s="14">
        <v>11.76</v>
      </c>
      <c r="G32" s="14">
        <v>11.2</v>
      </c>
      <c r="H32" s="14">
        <v>12.38</v>
      </c>
      <c r="I32" s="14">
        <v>221.62</v>
      </c>
      <c r="J32" s="15">
        <v>0.14000000000000001</v>
      </c>
      <c r="K32" s="15">
        <v>0.39</v>
      </c>
      <c r="L32" s="15">
        <v>0.01</v>
      </c>
      <c r="M32" s="15">
        <v>1.2</v>
      </c>
      <c r="N32" s="15">
        <v>24.32</v>
      </c>
      <c r="O32" s="15">
        <v>143.66999999999999</v>
      </c>
      <c r="P32" s="15">
        <v>22</v>
      </c>
      <c r="Q32" s="15">
        <v>1.67</v>
      </c>
      <c r="R32" s="3"/>
    </row>
    <row r="33" spans="1:18" ht="15.75" x14ac:dyDescent="0.25">
      <c r="A33" s="13">
        <v>389</v>
      </c>
      <c r="B33" s="62" t="s">
        <v>47</v>
      </c>
      <c r="C33" s="63"/>
      <c r="D33" s="64"/>
      <c r="E33" s="14" t="s">
        <v>48</v>
      </c>
      <c r="F33" s="14">
        <v>0.75</v>
      </c>
      <c r="G33" s="14">
        <v>0.8</v>
      </c>
      <c r="H33" s="14">
        <v>20.57</v>
      </c>
      <c r="I33" s="14">
        <v>85</v>
      </c>
      <c r="J33" s="15">
        <v>0.01</v>
      </c>
      <c r="K33" s="15">
        <v>1.01</v>
      </c>
      <c r="L33" s="15">
        <v>0.01</v>
      </c>
      <c r="M33" s="15">
        <v>0.1</v>
      </c>
      <c r="N33" s="15">
        <v>11.12</v>
      </c>
      <c r="O33" s="15">
        <v>15.14</v>
      </c>
      <c r="P33" s="15">
        <v>1.44</v>
      </c>
      <c r="Q33" s="15">
        <v>0.2</v>
      </c>
      <c r="R33" s="3"/>
    </row>
    <row r="34" spans="1:18" ht="15.75" x14ac:dyDescent="0.25">
      <c r="A34" s="13"/>
      <c r="B34" s="62" t="s">
        <v>26</v>
      </c>
      <c r="C34" s="63"/>
      <c r="D34" s="64"/>
      <c r="E34" s="14">
        <v>40</v>
      </c>
      <c r="F34" s="14">
        <v>6.4</v>
      </c>
      <c r="G34" s="14">
        <v>1.23</v>
      </c>
      <c r="H34" s="14">
        <v>28.7</v>
      </c>
      <c r="I34" s="14">
        <v>146</v>
      </c>
      <c r="J34" s="15">
        <v>0.02</v>
      </c>
      <c r="K34" s="15">
        <v>0.4</v>
      </c>
      <c r="L34" s="15">
        <v>0.02</v>
      </c>
      <c r="M34" s="15">
        <v>0.48</v>
      </c>
      <c r="N34" s="15">
        <v>34.4</v>
      </c>
      <c r="O34" s="15">
        <v>71.2</v>
      </c>
      <c r="P34" s="15">
        <v>20</v>
      </c>
      <c r="Q34" s="15">
        <v>16</v>
      </c>
      <c r="R34" s="3"/>
    </row>
    <row r="35" spans="1:18" ht="15.75" x14ac:dyDescent="0.25">
      <c r="A35" s="13"/>
      <c r="B35" s="62" t="s">
        <v>27</v>
      </c>
      <c r="C35" s="63"/>
      <c r="D35" s="64"/>
      <c r="E35" s="14">
        <v>20</v>
      </c>
      <c r="F35" s="14">
        <v>3.08</v>
      </c>
      <c r="G35" s="14">
        <v>0.56000000000000005</v>
      </c>
      <c r="H35" s="14">
        <v>14.96</v>
      </c>
      <c r="I35" s="14">
        <v>77</v>
      </c>
      <c r="J35" s="15">
        <v>0.02</v>
      </c>
      <c r="K35" s="15">
        <v>0.2</v>
      </c>
      <c r="L35" s="15">
        <v>0.01</v>
      </c>
      <c r="M35" s="15">
        <v>0.42</v>
      </c>
      <c r="N35" s="15">
        <v>13.2</v>
      </c>
      <c r="O35" s="15">
        <v>27.6</v>
      </c>
      <c r="P35" s="15">
        <v>4</v>
      </c>
      <c r="Q35" s="15">
        <v>0.02</v>
      </c>
      <c r="R35" s="3"/>
    </row>
    <row r="36" spans="1:18" ht="15.75" x14ac:dyDescent="0.25">
      <c r="A36" s="52"/>
      <c r="B36" s="56" t="s">
        <v>49</v>
      </c>
      <c r="C36" s="57"/>
      <c r="D36" s="58"/>
      <c r="E36" s="25">
        <v>580</v>
      </c>
      <c r="F36" s="24">
        <v>19.440000000000001</v>
      </c>
      <c r="G36" s="25">
        <v>13.53</v>
      </c>
      <c r="H36" s="24">
        <v>62.75</v>
      </c>
      <c r="I36" s="53">
        <v>460.62</v>
      </c>
      <c r="J36" s="25">
        <f>J31+J32+J33+J34+J35</f>
        <v>0.21</v>
      </c>
      <c r="K36" s="24">
        <f>K31+K32+K33+K34+K35</f>
        <v>4</v>
      </c>
      <c r="L36" s="24">
        <v>0.34</v>
      </c>
      <c r="M36" s="24">
        <v>2.16</v>
      </c>
      <c r="N36" s="24">
        <v>73.84</v>
      </c>
      <c r="O36" s="24">
        <v>292.01</v>
      </c>
      <c r="P36" s="24">
        <v>60.44</v>
      </c>
      <c r="Q36" s="24">
        <v>18.57</v>
      </c>
      <c r="R36" s="3"/>
    </row>
    <row r="37" spans="1:18" ht="15.75" x14ac:dyDescent="0.25">
      <c r="A37" s="13"/>
      <c r="B37" s="59" t="s">
        <v>50</v>
      </c>
      <c r="C37" s="60"/>
      <c r="D37" s="6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"/>
    </row>
    <row r="38" spans="1:18" ht="15.75" x14ac:dyDescent="0.25">
      <c r="A38" s="13">
        <v>386</v>
      </c>
      <c r="B38" s="62" t="s">
        <v>51</v>
      </c>
      <c r="C38" s="63"/>
      <c r="D38" s="64"/>
      <c r="E38" s="31" t="s">
        <v>52</v>
      </c>
      <c r="F38" s="14">
        <v>2.8</v>
      </c>
      <c r="G38" s="14">
        <v>2.5</v>
      </c>
      <c r="H38" s="14">
        <v>3.6</v>
      </c>
      <c r="I38" s="54">
        <v>50</v>
      </c>
      <c r="J38" s="15">
        <v>0.3</v>
      </c>
      <c r="K38" s="15">
        <v>0.01</v>
      </c>
      <c r="L38" s="15">
        <v>0.02</v>
      </c>
      <c r="M38" s="15">
        <v>0.3</v>
      </c>
      <c r="N38" s="15">
        <v>148</v>
      </c>
      <c r="O38" s="15">
        <v>180</v>
      </c>
      <c r="P38" s="15">
        <v>1</v>
      </c>
      <c r="Q38" s="15">
        <v>0.01</v>
      </c>
      <c r="R38" s="3"/>
    </row>
    <row r="39" spans="1:18" ht="15.75" x14ac:dyDescent="0.25">
      <c r="A39" s="13"/>
      <c r="B39" s="56" t="s">
        <v>53</v>
      </c>
      <c r="C39" s="57"/>
      <c r="D39" s="58"/>
      <c r="E39" s="25">
        <v>200</v>
      </c>
      <c r="F39" s="25">
        <f>F38</f>
        <v>2.8</v>
      </c>
      <c r="G39" s="25">
        <f>G38</f>
        <v>2.5</v>
      </c>
      <c r="H39" s="25">
        <f>H38</f>
        <v>3.6</v>
      </c>
      <c r="I39" s="49">
        <f>I38</f>
        <v>50</v>
      </c>
      <c r="J39" s="25">
        <f t="shared" ref="J39:Q39" si="4">J38</f>
        <v>0.3</v>
      </c>
      <c r="K39" s="25">
        <f t="shared" si="4"/>
        <v>0.01</v>
      </c>
      <c r="L39" s="25">
        <f t="shared" si="4"/>
        <v>0.02</v>
      </c>
      <c r="M39" s="25">
        <f t="shared" si="4"/>
        <v>0.3</v>
      </c>
      <c r="N39" s="25">
        <f t="shared" si="4"/>
        <v>148</v>
      </c>
      <c r="O39" s="25">
        <f t="shared" si="4"/>
        <v>180</v>
      </c>
      <c r="P39" s="25">
        <f t="shared" si="4"/>
        <v>1</v>
      </c>
      <c r="Q39" s="24">
        <f t="shared" si="4"/>
        <v>0.01</v>
      </c>
      <c r="R39" s="3"/>
    </row>
    <row r="40" spans="1:18" ht="15.75" x14ac:dyDescent="0.25">
      <c r="A40" s="13"/>
      <c r="B40" s="56" t="s">
        <v>54</v>
      </c>
      <c r="C40" s="57"/>
      <c r="D40" s="58"/>
      <c r="E40" s="24">
        <f>E14+E18+E26+E29+E36+E39</f>
        <v>2777</v>
      </c>
      <c r="F40" s="25">
        <f t="shared" ref="F40:Q40" si="5">F39+F36+F29+F26+F18+F14</f>
        <v>79.88</v>
      </c>
      <c r="G40" s="25">
        <f t="shared" si="5"/>
        <v>57.13</v>
      </c>
      <c r="H40" s="25">
        <f t="shared" si="5"/>
        <v>351.13</v>
      </c>
      <c r="I40" s="49">
        <f t="shared" si="5"/>
        <v>2254.58</v>
      </c>
      <c r="J40" s="25">
        <f t="shared" si="5"/>
        <v>1.5300000000000002</v>
      </c>
      <c r="K40" s="25">
        <f t="shared" si="5"/>
        <v>54.8</v>
      </c>
      <c r="L40" s="25">
        <f t="shared" si="5"/>
        <v>0.72</v>
      </c>
      <c r="M40" s="25">
        <f t="shared" si="5"/>
        <v>9.91</v>
      </c>
      <c r="N40" s="25">
        <f t="shared" si="5"/>
        <v>1375.91</v>
      </c>
      <c r="O40" s="25">
        <f t="shared" si="5"/>
        <v>1343.59</v>
      </c>
      <c r="P40" s="25">
        <f t="shared" si="5"/>
        <v>365.95</v>
      </c>
      <c r="Q40" s="24">
        <f t="shared" si="5"/>
        <v>40.970000000000006</v>
      </c>
      <c r="R40" s="3"/>
    </row>
    <row r="41" spans="1:18" ht="15.75" x14ac:dyDescent="0.25">
      <c r="A41" s="55"/>
      <c r="B41" s="4"/>
      <c r="C41" s="4"/>
      <c r="D41" s="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"/>
    </row>
    <row r="43" spans="1:18" ht="15.75" x14ac:dyDescent="0.25">
      <c r="A43" s="83" t="s">
        <v>55</v>
      </c>
      <c r="B43" s="83"/>
      <c r="C43" s="83"/>
      <c r="D43" s="83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3"/>
    </row>
    <row r="44" spans="1:18" ht="15.75" x14ac:dyDescent="0.25">
      <c r="A44" s="1" t="s">
        <v>59</v>
      </c>
      <c r="B44" s="4"/>
      <c r="C44" s="4"/>
      <c r="D44" s="4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3"/>
    </row>
    <row r="45" spans="1:18" ht="15.75" x14ac:dyDescent="0.25">
      <c r="A45" s="84" t="s">
        <v>69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1:18" ht="15.75" x14ac:dyDescent="0.25">
      <c r="A46" s="85" t="s">
        <v>1</v>
      </c>
      <c r="B46" s="87" t="s">
        <v>2</v>
      </c>
      <c r="C46" s="88"/>
      <c r="D46" s="85"/>
      <c r="E46" s="91" t="s">
        <v>3</v>
      </c>
      <c r="F46" s="93" t="s">
        <v>4</v>
      </c>
      <c r="G46" s="94"/>
      <c r="H46" s="95"/>
      <c r="I46" s="91" t="s">
        <v>5</v>
      </c>
      <c r="J46" s="93" t="s">
        <v>6</v>
      </c>
      <c r="K46" s="94"/>
      <c r="L46" s="94"/>
      <c r="M46" s="95"/>
      <c r="N46" s="93" t="s">
        <v>7</v>
      </c>
      <c r="O46" s="94"/>
      <c r="P46" s="94"/>
      <c r="Q46" s="95"/>
      <c r="R46" s="3"/>
    </row>
    <row r="47" spans="1:18" ht="15.75" x14ac:dyDescent="0.25">
      <c r="A47" s="86"/>
      <c r="B47" s="89"/>
      <c r="C47" s="90"/>
      <c r="D47" s="86"/>
      <c r="E47" s="92"/>
      <c r="F47" s="6" t="s">
        <v>8</v>
      </c>
      <c r="G47" s="6" t="s">
        <v>9</v>
      </c>
      <c r="H47" s="6" t="s">
        <v>10</v>
      </c>
      <c r="I47" s="92"/>
      <c r="J47" s="7" t="s">
        <v>11</v>
      </c>
      <c r="K47" s="7" t="s">
        <v>12</v>
      </c>
      <c r="L47" s="7" t="s">
        <v>13</v>
      </c>
      <c r="M47" s="5" t="s">
        <v>14</v>
      </c>
      <c r="N47" s="8" t="s">
        <v>15</v>
      </c>
      <c r="O47" s="7" t="s">
        <v>16</v>
      </c>
      <c r="P47" s="7" t="s">
        <v>17</v>
      </c>
      <c r="Q47" s="5" t="s">
        <v>18</v>
      </c>
      <c r="R47" s="3"/>
    </row>
    <row r="48" spans="1:18" x14ac:dyDescent="0.25">
      <c r="A48" s="9">
        <v>1</v>
      </c>
      <c r="B48" s="77">
        <v>2</v>
      </c>
      <c r="C48" s="78"/>
      <c r="D48" s="79"/>
      <c r="E48" s="9">
        <v>3</v>
      </c>
      <c r="F48" s="9">
        <v>4</v>
      </c>
      <c r="G48" s="9">
        <v>5</v>
      </c>
      <c r="H48" s="9">
        <v>6</v>
      </c>
      <c r="I48" s="10">
        <v>7</v>
      </c>
      <c r="J48" s="9">
        <v>8</v>
      </c>
      <c r="K48" s="9">
        <v>9</v>
      </c>
      <c r="L48" s="9">
        <v>10</v>
      </c>
      <c r="M48" s="11">
        <v>11</v>
      </c>
      <c r="N48" s="9">
        <v>12</v>
      </c>
      <c r="O48" s="9">
        <v>13</v>
      </c>
      <c r="P48" s="9">
        <v>14</v>
      </c>
      <c r="Q48" s="12">
        <v>15</v>
      </c>
      <c r="R48" s="3"/>
    </row>
    <row r="49" spans="1:18" ht="15.75" x14ac:dyDescent="0.25">
      <c r="A49" s="13"/>
      <c r="B49" s="59" t="s">
        <v>19</v>
      </c>
      <c r="C49" s="60"/>
      <c r="D49" s="6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3"/>
    </row>
    <row r="50" spans="1:18" ht="15.75" x14ac:dyDescent="0.25">
      <c r="A50" s="13">
        <v>14</v>
      </c>
      <c r="B50" s="62" t="s">
        <v>20</v>
      </c>
      <c r="C50" s="63"/>
      <c r="D50" s="64"/>
      <c r="E50" s="14">
        <v>10</v>
      </c>
      <c r="F50" s="14">
        <v>7.0000000000000007E-2</v>
      </c>
      <c r="G50" s="14">
        <v>6.86</v>
      </c>
      <c r="H50" s="14">
        <v>0.09</v>
      </c>
      <c r="I50" s="14">
        <v>62</v>
      </c>
      <c r="J50" s="15">
        <v>0</v>
      </c>
      <c r="K50" s="15">
        <v>0</v>
      </c>
      <c r="L50" s="14">
        <v>7.0000000000000007E-2</v>
      </c>
      <c r="M50" s="14">
        <v>0.1</v>
      </c>
      <c r="N50" s="14">
        <v>1.58</v>
      </c>
      <c r="O50" s="14">
        <v>2.2599999999999998</v>
      </c>
      <c r="P50" s="14">
        <v>0.03</v>
      </c>
      <c r="Q50" s="14">
        <v>0.01</v>
      </c>
      <c r="R50" s="3"/>
    </row>
    <row r="51" spans="1:18" ht="15.75" x14ac:dyDescent="0.25">
      <c r="A51" s="13">
        <v>15</v>
      </c>
      <c r="B51" s="62" t="s">
        <v>21</v>
      </c>
      <c r="C51" s="63"/>
      <c r="D51" s="64"/>
      <c r="E51" s="16">
        <v>15</v>
      </c>
      <c r="F51" s="14">
        <v>3.9</v>
      </c>
      <c r="G51" s="14">
        <v>3.98</v>
      </c>
      <c r="H51" s="15">
        <v>0</v>
      </c>
      <c r="I51" s="14">
        <v>51</v>
      </c>
      <c r="J51" s="15">
        <v>0</v>
      </c>
      <c r="K51" s="14">
        <v>0.02</v>
      </c>
      <c r="L51" s="14">
        <v>0.05</v>
      </c>
      <c r="M51" s="14">
        <v>0.02</v>
      </c>
      <c r="N51" s="14">
        <v>105</v>
      </c>
      <c r="O51" s="14">
        <v>60</v>
      </c>
      <c r="P51" s="14">
        <v>100</v>
      </c>
      <c r="Q51" s="14">
        <v>0.2</v>
      </c>
      <c r="R51" s="3"/>
    </row>
    <row r="52" spans="1:18" ht="15.75" x14ac:dyDescent="0.25">
      <c r="A52" s="17">
        <v>171</v>
      </c>
      <c r="B52" s="74" t="s">
        <v>22</v>
      </c>
      <c r="C52" s="75"/>
      <c r="D52" s="76"/>
      <c r="E52" s="18" t="s">
        <v>60</v>
      </c>
      <c r="F52" s="18">
        <v>8.1999999999999993</v>
      </c>
      <c r="G52" s="18">
        <v>4.18</v>
      </c>
      <c r="H52" s="18">
        <v>38.1</v>
      </c>
      <c r="I52" s="18">
        <v>223</v>
      </c>
      <c r="J52" s="18">
        <v>0.17</v>
      </c>
      <c r="K52" s="18">
        <v>0.52</v>
      </c>
      <c r="L52" s="18">
        <v>0.01</v>
      </c>
      <c r="M52" s="18">
        <v>1</v>
      </c>
      <c r="N52" s="18">
        <v>114.01</v>
      </c>
      <c r="O52" s="18">
        <v>200.15</v>
      </c>
      <c r="P52" s="18">
        <v>0.96</v>
      </c>
      <c r="Q52" s="18">
        <v>0.01</v>
      </c>
      <c r="R52" s="20"/>
    </row>
    <row r="53" spans="1:18" ht="15.75" x14ac:dyDescent="0.25">
      <c r="A53" s="13"/>
      <c r="B53" s="96"/>
      <c r="C53" s="96"/>
      <c r="D53" s="9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3"/>
    </row>
    <row r="54" spans="1:18" ht="15.75" x14ac:dyDescent="0.25">
      <c r="A54" s="13" t="s">
        <v>61</v>
      </c>
      <c r="B54" s="80" t="s">
        <v>62</v>
      </c>
      <c r="C54" s="81"/>
      <c r="D54" s="82"/>
      <c r="E54" s="21" t="s">
        <v>25</v>
      </c>
      <c r="F54" s="14">
        <v>1.41</v>
      </c>
      <c r="G54" s="14">
        <v>1.43</v>
      </c>
      <c r="H54" s="14">
        <v>15</v>
      </c>
      <c r="I54" s="14">
        <v>83</v>
      </c>
      <c r="J54" s="14">
        <v>0.01</v>
      </c>
      <c r="K54" s="14">
        <v>0.26</v>
      </c>
      <c r="L54" s="14">
        <v>0.01</v>
      </c>
      <c r="M54" s="14"/>
      <c r="N54" s="14">
        <v>40.06</v>
      </c>
      <c r="O54" s="14">
        <v>20.149999999999999</v>
      </c>
      <c r="P54" s="14">
        <v>1.5</v>
      </c>
      <c r="Q54" s="14">
        <v>0.3</v>
      </c>
      <c r="R54" s="22"/>
    </row>
    <row r="55" spans="1:18" ht="15.75" x14ac:dyDescent="0.25">
      <c r="A55" s="13"/>
      <c r="B55" s="62" t="s">
        <v>26</v>
      </c>
      <c r="C55" s="63"/>
      <c r="D55" s="64"/>
      <c r="E55" s="14">
        <v>60</v>
      </c>
      <c r="F55" s="14">
        <v>6.8</v>
      </c>
      <c r="G55" s="14">
        <v>1.28</v>
      </c>
      <c r="H55" s="14">
        <v>29.6</v>
      </c>
      <c r="I55" s="14">
        <v>158</v>
      </c>
      <c r="J55" s="14">
        <v>0.02</v>
      </c>
      <c r="K55" s="14">
        <v>0.4</v>
      </c>
      <c r="L55" s="14">
        <v>0.02</v>
      </c>
      <c r="M55" s="14">
        <v>0.48</v>
      </c>
      <c r="N55" s="14">
        <v>34.4</v>
      </c>
      <c r="O55" s="14">
        <v>71.2</v>
      </c>
      <c r="P55" s="14">
        <v>20</v>
      </c>
      <c r="Q55" s="14">
        <v>1.6</v>
      </c>
      <c r="R55" s="3"/>
    </row>
    <row r="56" spans="1:18" ht="15.75" x14ac:dyDescent="0.25">
      <c r="A56" s="13"/>
      <c r="B56" s="62" t="s">
        <v>27</v>
      </c>
      <c r="C56" s="63"/>
      <c r="D56" s="64"/>
      <c r="E56" s="16">
        <v>50</v>
      </c>
      <c r="F56" s="14">
        <v>2.13</v>
      </c>
      <c r="G56" s="14">
        <v>0.56000000000000005</v>
      </c>
      <c r="H56" s="14">
        <v>13.11</v>
      </c>
      <c r="I56" s="14">
        <v>66</v>
      </c>
      <c r="J56" s="14">
        <v>0.03</v>
      </c>
      <c r="K56" s="14">
        <v>0.06</v>
      </c>
      <c r="L56" s="14">
        <v>0</v>
      </c>
      <c r="M56" s="14">
        <v>0.66</v>
      </c>
      <c r="N56" s="14">
        <v>10.6</v>
      </c>
      <c r="O56" s="14">
        <v>47.4</v>
      </c>
      <c r="P56" s="14">
        <v>14.1</v>
      </c>
      <c r="Q56" s="14">
        <v>1.17</v>
      </c>
      <c r="R56" s="23"/>
    </row>
    <row r="57" spans="1:18" ht="15.75" x14ac:dyDescent="0.25">
      <c r="A57" s="13"/>
      <c r="B57" s="56" t="s">
        <v>28</v>
      </c>
      <c r="C57" s="57"/>
      <c r="D57" s="58"/>
      <c r="E57" s="24">
        <v>617</v>
      </c>
      <c r="F57" s="25">
        <f>SUM(F50:F56)</f>
        <v>22.509999999999998</v>
      </c>
      <c r="G57" s="25">
        <f t="shared" ref="G57:Q57" si="6">SUM(G50:G56)</f>
        <v>18.29</v>
      </c>
      <c r="H57" s="25">
        <f t="shared" si="6"/>
        <v>95.9</v>
      </c>
      <c r="I57" s="25">
        <f t="shared" si="6"/>
        <v>643</v>
      </c>
      <c r="J57" s="25">
        <f t="shared" si="6"/>
        <v>0.23</v>
      </c>
      <c r="K57" s="25">
        <f t="shared" si="6"/>
        <v>1.2600000000000002</v>
      </c>
      <c r="L57" s="25">
        <f t="shared" si="6"/>
        <v>0.16</v>
      </c>
      <c r="M57" s="25">
        <f t="shared" si="6"/>
        <v>2.2600000000000002</v>
      </c>
      <c r="N57" s="25">
        <f t="shared" si="6"/>
        <v>305.64999999999998</v>
      </c>
      <c r="O57" s="25">
        <f t="shared" si="6"/>
        <v>401.15999999999997</v>
      </c>
      <c r="P57" s="25">
        <f t="shared" si="6"/>
        <v>136.59</v>
      </c>
      <c r="Q57" s="25">
        <f t="shared" si="6"/>
        <v>3.29</v>
      </c>
      <c r="R57" s="3"/>
    </row>
    <row r="58" spans="1:18" ht="15.75" x14ac:dyDescent="0.25">
      <c r="A58" s="13"/>
      <c r="B58" s="59" t="s">
        <v>29</v>
      </c>
      <c r="C58" s="60"/>
      <c r="D58" s="61"/>
      <c r="E58" s="1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3"/>
    </row>
    <row r="59" spans="1:18" ht="15.75" x14ac:dyDescent="0.25">
      <c r="A59" s="17">
        <v>224</v>
      </c>
      <c r="B59" s="74" t="s">
        <v>30</v>
      </c>
      <c r="C59" s="75"/>
      <c r="D59" s="76"/>
      <c r="E59" s="27" t="s">
        <v>63</v>
      </c>
      <c r="F59" s="18">
        <v>6.52</v>
      </c>
      <c r="G59" s="18">
        <v>6.24</v>
      </c>
      <c r="H59" s="18">
        <v>19.93</v>
      </c>
      <c r="I59" s="18">
        <v>162</v>
      </c>
      <c r="J59" s="18">
        <v>0.02</v>
      </c>
      <c r="K59" s="18">
        <v>0.37</v>
      </c>
      <c r="L59" s="18">
        <v>0.02</v>
      </c>
      <c r="M59" s="18">
        <v>1.7</v>
      </c>
      <c r="N59" s="18">
        <v>111.43</v>
      </c>
      <c r="O59" s="18">
        <v>109.48</v>
      </c>
      <c r="P59" s="18">
        <v>16.21</v>
      </c>
      <c r="Q59" s="18">
        <v>0.24</v>
      </c>
      <c r="R59" s="28"/>
    </row>
    <row r="60" spans="1:18" ht="15.75" x14ac:dyDescent="0.25">
      <c r="A60" s="13">
        <v>379</v>
      </c>
      <c r="B60" s="62" t="s">
        <v>32</v>
      </c>
      <c r="C60" s="63"/>
      <c r="D60" s="64"/>
      <c r="E60" s="14">
        <v>200</v>
      </c>
      <c r="F60" s="14">
        <v>6.58</v>
      </c>
      <c r="G60" s="14">
        <v>7.04</v>
      </c>
      <c r="H60" s="14">
        <v>98.25</v>
      </c>
      <c r="I60" s="14">
        <v>430</v>
      </c>
      <c r="J60" s="14">
        <v>0.5</v>
      </c>
      <c r="K60" s="14">
        <v>0.6</v>
      </c>
      <c r="L60" s="14">
        <v>0.06</v>
      </c>
      <c r="M60" s="14">
        <v>0.6</v>
      </c>
      <c r="N60" s="14">
        <v>200.76</v>
      </c>
      <c r="O60" s="14">
        <v>130.65</v>
      </c>
      <c r="P60" s="14">
        <v>20.45</v>
      </c>
      <c r="Q60" s="14">
        <v>0.1</v>
      </c>
      <c r="R60" s="3"/>
    </row>
    <row r="61" spans="1:18" ht="15.75" x14ac:dyDescent="0.25">
      <c r="A61" s="13"/>
      <c r="B61" s="56" t="s">
        <v>64</v>
      </c>
      <c r="C61" s="57"/>
      <c r="D61" s="58"/>
      <c r="E61" s="29">
        <v>450</v>
      </c>
      <c r="F61" s="25">
        <f t="shared" ref="F61:Q61" si="7">SUM(F59:F60)</f>
        <v>13.1</v>
      </c>
      <c r="G61" s="25">
        <f t="shared" si="7"/>
        <v>13.280000000000001</v>
      </c>
      <c r="H61" s="25">
        <f t="shared" si="7"/>
        <v>118.18</v>
      </c>
      <c r="I61" s="25">
        <f t="shared" si="7"/>
        <v>592</v>
      </c>
      <c r="J61" s="25">
        <f t="shared" si="7"/>
        <v>0.52</v>
      </c>
      <c r="K61" s="25">
        <f t="shared" si="7"/>
        <v>0.97</v>
      </c>
      <c r="L61" s="25">
        <f t="shared" si="7"/>
        <v>0.08</v>
      </c>
      <c r="M61" s="25">
        <f t="shared" si="7"/>
        <v>2.2999999999999998</v>
      </c>
      <c r="N61" s="25">
        <f t="shared" si="7"/>
        <v>312.19</v>
      </c>
      <c r="O61" s="25">
        <f t="shared" si="7"/>
        <v>240.13</v>
      </c>
      <c r="P61" s="25">
        <f t="shared" si="7"/>
        <v>36.659999999999997</v>
      </c>
      <c r="Q61" s="25">
        <f t="shared" si="7"/>
        <v>0.33999999999999997</v>
      </c>
      <c r="R61" s="3"/>
    </row>
    <row r="62" spans="1:18" ht="15.75" x14ac:dyDescent="0.25">
      <c r="A62" s="30"/>
      <c r="B62" s="59" t="s">
        <v>34</v>
      </c>
      <c r="C62" s="60"/>
      <c r="D62" s="61"/>
      <c r="E62" s="31"/>
      <c r="F62" s="32"/>
      <c r="G62" s="33"/>
      <c r="H62" s="31"/>
      <c r="I62" s="32"/>
      <c r="J62" s="31"/>
      <c r="K62" s="32"/>
      <c r="L62" s="31"/>
      <c r="M62" s="32"/>
      <c r="N62" s="31"/>
      <c r="O62" s="32"/>
      <c r="P62" s="31"/>
      <c r="Q62" s="31"/>
      <c r="R62" s="3"/>
    </row>
    <row r="63" spans="1:18" ht="15.75" x14ac:dyDescent="0.25">
      <c r="A63" s="13">
        <v>71</v>
      </c>
      <c r="B63" s="62" t="s">
        <v>65</v>
      </c>
      <c r="C63" s="63"/>
      <c r="D63" s="64"/>
      <c r="E63" s="14">
        <v>100</v>
      </c>
      <c r="F63" s="14">
        <v>1.6</v>
      </c>
      <c r="G63" s="14">
        <v>4.9000000000000004</v>
      </c>
      <c r="H63" s="14">
        <v>11</v>
      </c>
      <c r="I63" s="14">
        <v>412</v>
      </c>
      <c r="J63" s="14">
        <v>0.01</v>
      </c>
      <c r="K63" s="14">
        <v>12</v>
      </c>
      <c r="L63" s="14">
        <v>0.02</v>
      </c>
      <c r="M63" s="14">
        <v>0.04</v>
      </c>
      <c r="N63" s="14">
        <v>30.6</v>
      </c>
      <c r="O63" s="14">
        <v>20.399999999999999</v>
      </c>
      <c r="P63" s="14">
        <v>10.199999999999999</v>
      </c>
      <c r="Q63" s="14">
        <v>0.78</v>
      </c>
      <c r="R63" s="3"/>
    </row>
    <row r="64" spans="1:18" ht="15.75" x14ac:dyDescent="0.25">
      <c r="A64" s="13">
        <v>96</v>
      </c>
      <c r="B64" s="65" t="s">
        <v>35</v>
      </c>
      <c r="C64" s="66"/>
      <c r="D64" s="67"/>
      <c r="E64" s="14">
        <v>300</v>
      </c>
      <c r="F64" s="14">
        <v>2.15</v>
      </c>
      <c r="G64" s="14">
        <v>4.74</v>
      </c>
      <c r="H64" s="14">
        <v>15.45</v>
      </c>
      <c r="I64" s="14">
        <v>113</v>
      </c>
      <c r="J64" s="14">
        <v>0.06</v>
      </c>
      <c r="K64" s="14">
        <v>2</v>
      </c>
      <c r="L64" s="14">
        <v>0.03</v>
      </c>
      <c r="M64" s="15">
        <v>0</v>
      </c>
      <c r="N64" s="14">
        <v>15.66</v>
      </c>
      <c r="O64" s="14">
        <v>59.34</v>
      </c>
      <c r="P64" s="14">
        <v>2.4</v>
      </c>
      <c r="Q64" s="14">
        <v>0.01</v>
      </c>
      <c r="R64" s="3"/>
    </row>
    <row r="65" spans="1:18" ht="15.75" x14ac:dyDescent="0.25">
      <c r="A65" s="36">
        <v>284</v>
      </c>
      <c r="B65" s="71" t="s">
        <v>36</v>
      </c>
      <c r="C65" s="72"/>
      <c r="D65" s="73"/>
      <c r="E65" s="37" t="s">
        <v>66</v>
      </c>
      <c r="F65" s="39">
        <v>9.32</v>
      </c>
      <c r="G65" s="39">
        <v>12.23</v>
      </c>
      <c r="H65" s="39">
        <v>18.010000000000002</v>
      </c>
      <c r="I65" s="39">
        <v>219</v>
      </c>
      <c r="J65" s="39">
        <v>0.12</v>
      </c>
      <c r="K65" s="39">
        <v>9.64</v>
      </c>
      <c r="L65" s="39">
        <v>0.01</v>
      </c>
      <c r="M65" s="39">
        <v>1.82</v>
      </c>
      <c r="N65" s="39">
        <v>16.46</v>
      </c>
      <c r="O65" s="39">
        <v>129.4</v>
      </c>
      <c r="P65" s="39">
        <v>31.98</v>
      </c>
      <c r="Q65" s="39">
        <v>1.91</v>
      </c>
      <c r="R65" s="40"/>
    </row>
    <row r="66" spans="1:18" ht="15.75" x14ac:dyDescent="0.25">
      <c r="A66" s="13">
        <v>349</v>
      </c>
      <c r="B66" s="62" t="s">
        <v>38</v>
      </c>
      <c r="C66" s="63"/>
      <c r="D66" s="64"/>
      <c r="E66" s="14">
        <v>200</v>
      </c>
      <c r="F66" s="14">
        <v>0.08</v>
      </c>
      <c r="G66" s="15">
        <v>0</v>
      </c>
      <c r="H66" s="14">
        <v>21.82</v>
      </c>
      <c r="I66" s="14">
        <v>120</v>
      </c>
      <c r="J66" s="14">
        <v>0.01</v>
      </c>
      <c r="K66" s="14">
        <v>0.5</v>
      </c>
      <c r="L66" s="14">
        <v>0.02</v>
      </c>
      <c r="M66" s="14">
        <v>0.4</v>
      </c>
      <c r="N66" s="14">
        <v>500.02</v>
      </c>
      <c r="O66" s="14">
        <v>20.61</v>
      </c>
      <c r="P66" s="14">
        <v>30.02</v>
      </c>
      <c r="Q66" s="14">
        <v>10.86</v>
      </c>
      <c r="R66" s="3"/>
    </row>
    <row r="67" spans="1:18" ht="15.75" x14ac:dyDescent="0.25">
      <c r="A67" s="13"/>
      <c r="B67" s="62" t="s">
        <v>27</v>
      </c>
      <c r="C67" s="63"/>
      <c r="D67" s="64"/>
      <c r="E67" s="14">
        <v>50</v>
      </c>
      <c r="F67" s="14">
        <v>5.13</v>
      </c>
      <c r="G67" s="14">
        <v>0.93</v>
      </c>
      <c r="H67" s="14">
        <v>24.93</v>
      </c>
      <c r="I67" s="14">
        <v>128</v>
      </c>
      <c r="J67" s="14">
        <v>0.02</v>
      </c>
      <c r="K67" s="14">
        <v>0.5</v>
      </c>
      <c r="L67" s="14">
        <v>0.02</v>
      </c>
      <c r="M67" s="14">
        <v>0.7</v>
      </c>
      <c r="N67" s="14">
        <v>22</v>
      </c>
      <c r="O67" s="14">
        <v>29.33</v>
      </c>
      <c r="P67" s="14">
        <v>7</v>
      </c>
      <c r="Q67" s="14">
        <v>0.02</v>
      </c>
      <c r="R67" s="41"/>
    </row>
    <row r="68" spans="1:18" ht="15.75" x14ac:dyDescent="0.25">
      <c r="A68" s="13"/>
      <c r="B68" s="62" t="s">
        <v>26</v>
      </c>
      <c r="C68" s="63"/>
      <c r="D68" s="64"/>
      <c r="E68" s="14">
        <v>80</v>
      </c>
      <c r="F68" s="14">
        <v>3.4</v>
      </c>
      <c r="G68" s="14">
        <v>0.64</v>
      </c>
      <c r="H68" s="14">
        <v>14.8</v>
      </c>
      <c r="I68" s="14">
        <v>79</v>
      </c>
      <c r="J68" s="14">
        <v>0.11</v>
      </c>
      <c r="K68" s="15">
        <v>0</v>
      </c>
      <c r="L68" s="14">
        <v>0.01</v>
      </c>
      <c r="M68" s="14">
        <v>0.67</v>
      </c>
      <c r="N68" s="14">
        <v>17.2</v>
      </c>
      <c r="O68" s="14">
        <v>105.6</v>
      </c>
      <c r="P68" s="14">
        <v>10</v>
      </c>
      <c r="Q68" s="14">
        <v>1.6</v>
      </c>
      <c r="R68" s="41"/>
    </row>
    <row r="69" spans="1:18" ht="15.75" x14ac:dyDescent="0.25">
      <c r="A69" s="13"/>
      <c r="B69" s="56" t="s">
        <v>39</v>
      </c>
      <c r="C69" s="57"/>
      <c r="D69" s="58"/>
      <c r="E69" s="25">
        <v>1130</v>
      </c>
      <c r="F69" s="25">
        <f>SUM(F63:F68)</f>
        <v>21.68</v>
      </c>
      <c r="G69" s="25">
        <f t="shared" ref="G69:Q69" si="8">SUM(G63:G68)</f>
        <v>23.44</v>
      </c>
      <c r="H69" s="25">
        <f t="shared" si="8"/>
        <v>106.01</v>
      </c>
      <c r="I69" s="25">
        <f t="shared" si="8"/>
        <v>1071</v>
      </c>
      <c r="J69" s="25">
        <f t="shared" si="8"/>
        <v>0.33</v>
      </c>
      <c r="K69" s="25">
        <f t="shared" si="8"/>
        <v>24.64</v>
      </c>
      <c r="L69" s="25">
        <f t="shared" si="8"/>
        <v>0.11</v>
      </c>
      <c r="M69" s="25">
        <f t="shared" si="8"/>
        <v>3.63</v>
      </c>
      <c r="N69" s="25">
        <f t="shared" si="8"/>
        <v>601.94000000000005</v>
      </c>
      <c r="O69" s="25">
        <f t="shared" si="8"/>
        <v>364.67999999999995</v>
      </c>
      <c r="P69" s="25">
        <f t="shared" si="8"/>
        <v>91.6</v>
      </c>
      <c r="Q69" s="25">
        <f t="shared" si="8"/>
        <v>15.179999999999998</v>
      </c>
      <c r="R69" s="3"/>
    </row>
    <row r="70" spans="1:18" ht="15.75" x14ac:dyDescent="0.25">
      <c r="A70" s="30"/>
      <c r="B70" s="68" t="s">
        <v>40</v>
      </c>
      <c r="C70" s="69"/>
      <c r="D70" s="70"/>
      <c r="E70" s="31"/>
      <c r="F70" s="32"/>
      <c r="G70" s="31"/>
      <c r="H70" s="31"/>
      <c r="I70" s="42"/>
      <c r="J70" s="32"/>
      <c r="K70" s="31"/>
      <c r="L70" s="32"/>
      <c r="M70" s="31"/>
      <c r="N70" s="32"/>
      <c r="O70" s="43"/>
      <c r="P70" s="32"/>
      <c r="Q70" s="31"/>
      <c r="R70" s="3"/>
    </row>
    <row r="71" spans="1:18" ht="15.75" x14ac:dyDescent="0.25">
      <c r="A71" s="44"/>
      <c r="B71" s="4"/>
      <c r="C71" s="4"/>
      <c r="D71" s="4"/>
      <c r="E71" s="43"/>
      <c r="F71" s="32"/>
      <c r="G71" s="43"/>
      <c r="H71" s="43"/>
      <c r="I71" s="32"/>
      <c r="J71" s="32"/>
      <c r="K71" s="43"/>
      <c r="L71" s="32"/>
      <c r="M71" s="43"/>
      <c r="N71" s="32"/>
      <c r="O71" s="43"/>
      <c r="P71" s="32"/>
      <c r="Q71" s="43"/>
      <c r="R71" s="3"/>
    </row>
    <row r="72" spans="1:18" ht="15.75" x14ac:dyDescent="0.25">
      <c r="A72" s="13">
        <v>338</v>
      </c>
      <c r="B72" s="62" t="s">
        <v>67</v>
      </c>
      <c r="C72" s="63"/>
      <c r="D72" s="64"/>
      <c r="E72" s="14" t="s">
        <v>41</v>
      </c>
      <c r="F72" s="14">
        <v>0.4</v>
      </c>
      <c r="G72" s="15">
        <v>0</v>
      </c>
      <c r="H72" s="14">
        <v>19.600000000000001</v>
      </c>
      <c r="I72" s="14">
        <v>88</v>
      </c>
      <c r="J72" s="14">
        <v>0.06</v>
      </c>
      <c r="K72" s="14">
        <v>20</v>
      </c>
      <c r="L72" s="14">
        <v>0.03</v>
      </c>
      <c r="M72" s="14">
        <v>0.8</v>
      </c>
      <c r="N72" s="14">
        <v>28</v>
      </c>
      <c r="O72" s="14">
        <v>17</v>
      </c>
      <c r="P72" s="14">
        <v>15</v>
      </c>
      <c r="Q72" s="14">
        <v>2.4</v>
      </c>
      <c r="R72" s="3"/>
    </row>
    <row r="73" spans="1:18" ht="15.75" x14ac:dyDescent="0.25">
      <c r="A73" s="44"/>
      <c r="B73" s="56" t="s">
        <v>42</v>
      </c>
      <c r="C73" s="57"/>
      <c r="D73" s="58"/>
      <c r="E73" s="45">
        <v>200</v>
      </c>
      <c r="F73" s="25">
        <v>0.4</v>
      </c>
      <c r="G73" s="26">
        <v>0</v>
      </c>
      <c r="H73" s="45">
        <f t="shared" ref="H73:Q73" si="9">H72</f>
        <v>19.600000000000001</v>
      </c>
      <c r="I73" s="46">
        <f t="shared" si="9"/>
        <v>88</v>
      </c>
      <c r="J73" s="45">
        <f t="shared" si="9"/>
        <v>0.06</v>
      </c>
      <c r="K73" s="45">
        <f t="shared" si="9"/>
        <v>20</v>
      </c>
      <c r="L73" s="45">
        <f t="shared" si="9"/>
        <v>0.03</v>
      </c>
      <c r="M73" s="45">
        <f t="shared" si="9"/>
        <v>0.8</v>
      </c>
      <c r="N73" s="45">
        <f t="shared" si="9"/>
        <v>28</v>
      </c>
      <c r="O73" s="45">
        <f t="shared" si="9"/>
        <v>17</v>
      </c>
      <c r="P73" s="45">
        <f t="shared" si="9"/>
        <v>15</v>
      </c>
      <c r="Q73" s="45">
        <f t="shared" si="9"/>
        <v>2.4</v>
      </c>
      <c r="R73" s="3"/>
    </row>
    <row r="74" spans="1:18" ht="15.75" x14ac:dyDescent="0.25">
      <c r="A74" s="47"/>
      <c r="B74" s="59" t="s">
        <v>43</v>
      </c>
      <c r="C74" s="60"/>
      <c r="D74" s="61"/>
      <c r="E74" s="48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24"/>
      <c r="R74" s="3"/>
    </row>
    <row r="75" spans="1:18" ht="15.75" x14ac:dyDescent="0.25">
      <c r="A75" s="13">
        <v>14</v>
      </c>
      <c r="B75" s="62" t="s">
        <v>68</v>
      </c>
      <c r="C75" s="63"/>
      <c r="D75" s="64"/>
      <c r="E75" s="14">
        <v>10</v>
      </c>
      <c r="F75" s="14">
        <v>7.0000000000000007E-2</v>
      </c>
      <c r="G75" s="14">
        <v>6.86</v>
      </c>
      <c r="H75" s="14">
        <v>0.09</v>
      </c>
      <c r="I75" s="14">
        <v>62</v>
      </c>
      <c r="J75" s="15">
        <v>0</v>
      </c>
      <c r="K75" s="15">
        <v>0</v>
      </c>
      <c r="L75" s="14">
        <v>7.0000000000000007E-2</v>
      </c>
      <c r="M75" s="14">
        <v>0.1</v>
      </c>
      <c r="N75" s="14">
        <v>1.58</v>
      </c>
      <c r="O75" s="14">
        <v>2.2599999999999998</v>
      </c>
      <c r="P75" s="14">
        <v>0.03</v>
      </c>
      <c r="Q75" s="14">
        <v>0.01</v>
      </c>
      <c r="R75" s="3"/>
    </row>
    <row r="76" spans="1:18" ht="15.75" x14ac:dyDescent="0.25">
      <c r="A76" s="13">
        <v>131</v>
      </c>
      <c r="B76" s="62" t="s">
        <v>44</v>
      </c>
      <c r="C76" s="63"/>
      <c r="D76" s="64"/>
      <c r="E76" s="21">
        <v>80</v>
      </c>
      <c r="F76" s="14">
        <v>0.62</v>
      </c>
      <c r="G76" s="14">
        <v>0.4</v>
      </c>
      <c r="H76" s="14">
        <v>1.3</v>
      </c>
      <c r="I76" s="14">
        <v>8</v>
      </c>
      <c r="J76" s="14">
        <v>0.02</v>
      </c>
      <c r="K76" s="14">
        <v>2</v>
      </c>
      <c r="L76" s="14">
        <v>0.3</v>
      </c>
      <c r="M76" s="14">
        <v>0.38</v>
      </c>
      <c r="N76" s="14">
        <v>4</v>
      </c>
      <c r="O76" s="15">
        <v>62</v>
      </c>
      <c r="P76" s="15">
        <v>17</v>
      </c>
      <c r="Q76" s="15">
        <v>0.7</v>
      </c>
      <c r="R76" s="22"/>
    </row>
    <row r="77" spans="1:18" ht="15.75" x14ac:dyDescent="0.25">
      <c r="A77" s="13">
        <v>285</v>
      </c>
      <c r="B77" s="62" t="s">
        <v>45</v>
      </c>
      <c r="C77" s="63"/>
      <c r="D77" s="64"/>
      <c r="E77" s="16" t="s">
        <v>66</v>
      </c>
      <c r="F77" s="14">
        <v>20.36</v>
      </c>
      <c r="G77" s="14">
        <v>13.29</v>
      </c>
      <c r="H77" s="14">
        <v>75.78</v>
      </c>
      <c r="I77" s="14">
        <v>504</v>
      </c>
      <c r="J77" s="14">
        <v>0.16</v>
      </c>
      <c r="K77" s="14">
        <v>0.42</v>
      </c>
      <c r="L77" s="14">
        <v>0.01</v>
      </c>
      <c r="M77" s="14">
        <v>1.2</v>
      </c>
      <c r="N77" s="14">
        <v>29.22</v>
      </c>
      <c r="O77" s="14">
        <v>179.05</v>
      </c>
      <c r="P77" s="14">
        <v>27.06</v>
      </c>
      <c r="Q77" s="14">
        <v>2.91</v>
      </c>
      <c r="R77" s="3"/>
    </row>
    <row r="78" spans="1:18" ht="15.75" x14ac:dyDescent="0.25">
      <c r="A78" s="13">
        <v>389</v>
      </c>
      <c r="B78" s="62" t="s">
        <v>47</v>
      </c>
      <c r="C78" s="63"/>
      <c r="D78" s="64"/>
      <c r="E78" s="14" t="s">
        <v>48</v>
      </c>
      <c r="F78" s="14">
        <v>0.75</v>
      </c>
      <c r="G78" s="14">
        <v>0.8</v>
      </c>
      <c r="H78" s="14">
        <v>20.57</v>
      </c>
      <c r="I78" s="14">
        <v>85</v>
      </c>
      <c r="J78" s="14">
        <v>0.01</v>
      </c>
      <c r="K78" s="14">
        <v>1.01</v>
      </c>
      <c r="L78" s="14">
        <v>0.01</v>
      </c>
      <c r="M78" s="14">
        <v>0.1</v>
      </c>
      <c r="N78" s="14">
        <v>11.12</v>
      </c>
      <c r="O78" s="14">
        <v>15.14</v>
      </c>
      <c r="P78" s="14">
        <v>1.44</v>
      </c>
      <c r="Q78" s="14">
        <v>0.2</v>
      </c>
      <c r="R78" s="3"/>
    </row>
    <row r="79" spans="1:18" ht="15.75" x14ac:dyDescent="0.25">
      <c r="A79" s="13"/>
      <c r="B79" s="62" t="s">
        <v>26</v>
      </c>
      <c r="C79" s="63"/>
      <c r="D79" s="64"/>
      <c r="E79" s="14">
        <v>60</v>
      </c>
      <c r="F79" s="14">
        <v>6.8</v>
      </c>
      <c r="G79" s="14">
        <v>1.28</v>
      </c>
      <c r="H79" s="14">
        <v>29.6</v>
      </c>
      <c r="I79" s="14">
        <v>158</v>
      </c>
      <c r="J79" s="14">
        <v>0.02</v>
      </c>
      <c r="K79" s="14">
        <v>0.4</v>
      </c>
      <c r="L79" s="14">
        <v>0.02</v>
      </c>
      <c r="M79" s="14">
        <v>0.48</v>
      </c>
      <c r="N79" s="14">
        <v>34.4</v>
      </c>
      <c r="O79" s="14">
        <v>71.2</v>
      </c>
      <c r="P79" s="14">
        <v>20</v>
      </c>
      <c r="Q79" s="15">
        <v>16</v>
      </c>
      <c r="R79" s="3"/>
    </row>
    <row r="80" spans="1:18" ht="15.75" x14ac:dyDescent="0.25">
      <c r="A80" s="13"/>
      <c r="B80" s="62" t="s">
        <v>27</v>
      </c>
      <c r="C80" s="63"/>
      <c r="D80" s="64"/>
      <c r="E80" s="14">
        <v>20</v>
      </c>
      <c r="F80" s="14">
        <v>3.08</v>
      </c>
      <c r="G80" s="14">
        <v>0.56000000000000005</v>
      </c>
      <c r="H80" s="14">
        <v>14.96</v>
      </c>
      <c r="I80" s="14">
        <v>77</v>
      </c>
      <c r="J80" s="14">
        <v>0.02</v>
      </c>
      <c r="K80" s="14">
        <v>0.2</v>
      </c>
      <c r="L80" s="14">
        <v>0.01</v>
      </c>
      <c r="M80" s="14">
        <v>0.42</v>
      </c>
      <c r="N80" s="14">
        <v>13.2</v>
      </c>
      <c r="O80" s="14">
        <v>27.6</v>
      </c>
      <c r="P80" s="14">
        <v>4</v>
      </c>
      <c r="Q80" s="14">
        <v>0.02</v>
      </c>
      <c r="R80" s="3"/>
    </row>
    <row r="81" spans="1:18" ht="15.75" x14ac:dyDescent="0.25">
      <c r="A81" s="52"/>
      <c r="B81" s="56" t="s">
        <v>49</v>
      </c>
      <c r="C81" s="57"/>
      <c r="D81" s="58"/>
      <c r="E81" s="25">
        <v>790</v>
      </c>
      <c r="F81" s="24">
        <f>F75+F76+F77+F78+F79+F80</f>
        <v>31.68</v>
      </c>
      <c r="G81" s="25">
        <f>G75+G76+G77+G78+G79+G80</f>
        <v>23.19</v>
      </c>
      <c r="H81" s="24">
        <f>H75+H76+H77+H78+H79+H80</f>
        <v>142.30000000000001</v>
      </c>
      <c r="I81" s="53">
        <f>I75+I76+I77+I78+I79+I80</f>
        <v>894</v>
      </c>
      <c r="J81" s="25">
        <f>J76+J77+J78+J79+J80</f>
        <v>0.22999999999999998</v>
      </c>
      <c r="K81" s="24">
        <f>K76+K77+K78+K79+K80</f>
        <v>4.0299999999999994</v>
      </c>
      <c r="L81" s="24">
        <f>L75+L76+L77+L78+L79+L80</f>
        <v>0.42000000000000004</v>
      </c>
      <c r="M81" s="24">
        <f>M75+M76+M77+M78+M79+M80</f>
        <v>2.6799999999999997</v>
      </c>
      <c r="N81" s="24">
        <f>N75+N76+N77+N78+N79+N80</f>
        <v>93.52</v>
      </c>
      <c r="O81" s="24">
        <f>O75+O76+O77+O78+O79+O80</f>
        <v>357.25</v>
      </c>
      <c r="P81" s="24">
        <f>P75+P76+P77+P78+P79+P80</f>
        <v>69.53</v>
      </c>
      <c r="Q81" s="24">
        <f>Q75+Q76+Q77+Q78</f>
        <v>3.8200000000000003</v>
      </c>
      <c r="R81" s="3"/>
    </row>
    <row r="82" spans="1:18" ht="15.75" x14ac:dyDescent="0.25">
      <c r="A82" s="13"/>
      <c r="B82" s="59" t="s">
        <v>50</v>
      </c>
      <c r="C82" s="60"/>
      <c r="D82" s="61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3"/>
    </row>
    <row r="83" spans="1:18" ht="15.75" x14ac:dyDescent="0.25">
      <c r="A83" s="13">
        <v>386</v>
      </c>
      <c r="B83" s="62" t="s">
        <v>51</v>
      </c>
      <c r="C83" s="63"/>
      <c r="D83" s="64"/>
      <c r="E83" s="31" t="s">
        <v>52</v>
      </c>
      <c r="F83" s="14">
        <v>2.8</v>
      </c>
      <c r="G83" s="14">
        <v>2.5</v>
      </c>
      <c r="H83" s="14">
        <v>3.6</v>
      </c>
      <c r="I83" s="54">
        <v>50</v>
      </c>
      <c r="J83" s="14">
        <v>0.3</v>
      </c>
      <c r="K83" s="14">
        <v>0.01</v>
      </c>
      <c r="L83" s="14">
        <v>0.02</v>
      </c>
      <c r="M83" s="14">
        <v>0.3</v>
      </c>
      <c r="N83" s="14">
        <v>148</v>
      </c>
      <c r="O83" s="14">
        <v>180</v>
      </c>
      <c r="P83" s="14">
        <v>1</v>
      </c>
      <c r="Q83" s="14">
        <v>0.01</v>
      </c>
      <c r="R83" s="3"/>
    </row>
    <row r="84" spans="1:18" ht="15.75" x14ac:dyDescent="0.25">
      <c r="A84" s="13"/>
      <c r="B84" s="56" t="s">
        <v>53</v>
      </c>
      <c r="C84" s="57"/>
      <c r="D84" s="58"/>
      <c r="E84" s="25">
        <v>200</v>
      </c>
      <c r="F84" s="25">
        <f>F83</f>
        <v>2.8</v>
      </c>
      <c r="G84" s="25">
        <f>G83</f>
        <v>2.5</v>
      </c>
      <c r="H84" s="25">
        <f>H83</f>
        <v>3.6</v>
      </c>
      <c r="I84" s="49">
        <f>I83</f>
        <v>50</v>
      </c>
      <c r="J84" s="25">
        <f t="shared" ref="J84:Q84" si="10">J83</f>
        <v>0.3</v>
      </c>
      <c r="K84" s="25">
        <f t="shared" si="10"/>
        <v>0.01</v>
      </c>
      <c r="L84" s="25">
        <f t="shared" si="10"/>
        <v>0.02</v>
      </c>
      <c r="M84" s="25">
        <f t="shared" si="10"/>
        <v>0.3</v>
      </c>
      <c r="N84" s="25">
        <f t="shared" si="10"/>
        <v>148</v>
      </c>
      <c r="O84" s="25">
        <f t="shared" si="10"/>
        <v>180</v>
      </c>
      <c r="P84" s="25">
        <f t="shared" si="10"/>
        <v>1</v>
      </c>
      <c r="Q84" s="24">
        <f t="shared" si="10"/>
        <v>0.01</v>
      </c>
      <c r="R84" s="3"/>
    </row>
    <row r="85" spans="1:18" ht="15.75" x14ac:dyDescent="0.25">
      <c r="A85" s="13"/>
      <c r="B85" s="56" t="s">
        <v>54</v>
      </c>
      <c r="C85" s="57"/>
      <c r="D85" s="58"/>
      <c r="E85" s="24">
        <f>E57+E61+E69+E73+E81+E84</f>
        <v>3387</v>
      </c>
      <c r="F85" s="25">
        <f t="shared" ref="F85:Q85" si="11">F84+F81+F73+F69+F61+F57</f>
        <v>92.169999999999987</v>
      </c>
      <c r="G85" s="25">
        <f t="shared" si="11"/>
        <v>80.7</v>
      </c>
      <c r="H85" s="25">
        <f t="shared" si="11"/>
        <v>485.59000000000003</v>
      </c>
      <c r="I85" s="49">
        <f t="shared" si="11"/>
        <v>3338</v>
      </c>
      <c r="J85" s="25">
        <f t="shared" si="11"/>
        <v>1.6700000000000002</v>
      </c>
      <c r="K85" s="25">
        <f t="shared" si="11"/>
        <v>50.91</v>
      </c>
      <c r="L85" s="25">
        <f t="shared" si="11"/>
        <v>0.82000000000000006</v>
      </c>
      <c r="M85" s="25">
        <f t="shared" si="11"/>
        <v>11.969999999999999</v>
      </c>
      <c r="N85" s="25">
        <f t="shared" si="11"/>
        <v>1489.3000000000002</v>
      </c>
      <c r="O85" s="25">
        <f t="shared" si="11"/>
        <v>1560.2199999999998</v>
      </c>
      <c r="P85" s="25">
        <f t="shared" si="11"/>
        <v>350.38</v>
      </c>
      <c r="Q85" s="24">
        <f t="shared" si="11"/>
        <v>25.039999999999996</v>
      </c>
      <c r="R85" s="3"/>
    </row>
    <row r="86" spans="1:18" ht="15.75" x14ac:dyDescent="0.25">
      <c r="A86" s="55"/>
      <c r="B86" s="4"/>
      <c r="C86" s="4"/>
      <c r="D86" s="4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"/>
    </row>
  </sheetData>
  <mergeCells count="89">
    <mergeCell ref="B85:D85"/>
    <mergeCell ref="B80:D80"/>
    <mergeCell ref="B81:D81"/>
    <mergeCell ref="B82:D82"/>
    <mergeCell ref="B83:D83"/>
    <mergeCell ref="B84:D84"/>
    <mergeCell ref="B75:D75"/>
    <mergeCell ref="B76:D76"/>
    <mergeCell ref="B77:D77"/>
    <mergeCell ref="B78:D78"/>
    <mergeCell ref="B79:D79"/>
    <mergeCell ref="B69:D69"/>
    <mergeCell ref="B70:D70"/>
    <mergeCell ref="B72:D72"/>
    <mergeCell ref="B73:D73"/>
    <mergeCell ref="B74:D74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A43:D43"/>
    <mergeCell ref="A45:R45"/>
    <mergeCell ref="A46:A47"/>
    <mergeCell ref="B46:D47"/>
    <mergeCell ref="E46:E47"/>
    <mergeCell ref="F46:H46"/>
    <mergeCell ref="I46:I47"/>
    <mergeCell ref="J46:M46"/>
    <mergeCell ref="N46:Q46"/>
    <mergeCell ref="B11:D11"/>
    <mergeCell ref="A1:D1"/>
    <mergeCell ref="A3:R3"/>
    <mergeCell ref="A4:A5"/>
    <mergeCell ref="B4:D5"/>
    <mergeCell ref="E4:E5"/>
    <mergeCell ref="F4:H4"/>
    <mergeCell ref="I4:I5"/>
    <mergeCell ref="J4:M4"/>
    <mergeCell ref="N4:Q4"/>
    <mergeCell ref="B6:D6"/>
    <mergeCell ref="B7:D7"/>
    <mergeCell ref="B8:D8"/>
    <mergeCell ref="B9:D9"/>
    <mergeCell ref="B10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B40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2023-12-25T12:00:44Z</dcterms:modified>
</cp:coreProperties>
</file>